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810" windowWidth="6375" windowHeight="57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<sst xmlns="http://schemas.openxmlformats.org/spreadsheetml/2006/main" count="205" uniqueCount="183">
  <si>
    <t>Tura 1</t>
  </si>
  <si>
    <t>Tura 2</t>
  </si>
  <si>
    <t>ryb</t>
  </si>
  <si>
    <t>Tura 3</t>
  </si>
  <si>
    <t>R</t>
  </si>
  <si>
    <t>Ryb</t>
  </si>
  <si>
    <t>N-R</t>
  </si>
  <si>
    <t>Pkt</t>
  </si>
  <si>
    <t>GP</t>
  </si>
  <si>
    <t>Średnia ilość ryb na stanowisku:</t>
  </si>
  <si>
    <t>St.</t>
  </si>
  <si>
    <t>Nr</t>
  </si>
  <si>
    <t>RAZEM tura 1</t>
  </si>
  <si>
    <t>Ryby</t>
  </si>
  <si>
    <t>RAZEM tura 3</t>
  </si>
  <si>
    <t>RAZEM tura 2</t>
  </si>
  <si>
    <t>ŚREDNI</t>
  </si>
  <si>
    <t>STATUS</t>
  </si>
  <si>
    <t>SEKTORA</t>
  </si>
  <si>
    <t>Różnica plus-minus</t>
  </si>
  <si>
    <t xml:space="preserve"> oznacza status stanowiska</t>
  </si>
  <si>
    <t>(od ilości złowionych na nim ryb odjęto</t>
  </si>
  <si>
    <t>średnią ryb na stanowisku w sektorze)</t>
  </si>
  <si>
    <t>Zawodnik</t>
  </si>
  <si>
    <t>I liga</t>
  </si>
  <si>
    <t xml:space="preserve">RAZEM </t>
  </si>
  <si>
    <t>Opis stanowisk (od-do):</t>
  </si>
  <si>
    <t>Status</t>
  </si>
  <si>
    <t>stanowiska</t>
  </si>
  <si>
    <t>początek II muru oporowego Tylmanowa</t>
  </si>
  <si>
    <t>I zejście z muru oporowego</t>
  </si>
  <si>
    <t>znak na murze</t>
  </si>
  <si>
    <t>numer na drzewie nad wodą</t>
  </si>
  <si>
    <t>brama wjazdowa, żółty dom</t>
  </si>
  <si>
    <t>zjazd z muru</t>
  </si>
  <si>
    <t>tablica informacyjna - Pantofle</t>
  </si>
  <si>
    <t>dom numer 178, znak drogowy 50 km/h</t>
  </si>
  <si>
    <t>ławeczka</t>
  </si>
  <si>
    <t>przystanek PKS Kłodne - prawa strona</t>
  </si>
  <si>
    <t>numer nad wodą</t>
  </si>
  <si>
    <t>prawa strona dom nr 146 B</t>
  </si>
  <si>
    <t>numer nad wodą na drzewie</t>
  </si>
  <si>
    <t>most wiszący Stachówka</t>
  </si>
  <si>
    <t>początek ogrodzenia domu nr 223 B</t>
  </si>
  <si>
    <t>linia wysokiego napięcia</t>
  </si>
  <si>
    <t>stara stanica kajakowa</t>
  </si>
  <si>
    <t>ujście potoku o nazwie "Leszcz"</t>
  </si>
  <si>
    <t>100 m powyżej kładki wiszącej</t>
  </si>
  <si>
    <t>Tylmanowa, kabel nad wodą</t>
  </si>
  <si>
    <t>III most Tylmanowa, OSP</t>
  </si>
  <si>
    <t>zjazd z muru oporowego</t>
  </si>
  <si>
    <t>numer na murze, ławeczki nowe</t>
  </si>
  <si>
    <t>ujście potoku po prawej stronie</t>
  </si>
  <si>
    <t>początek ogrodzenia pomarańczowego</t>
  </si>
  <si>
    <t>domu nr 38 B</t>
  </si>
  <si>
    <t>Stoszko</t>
  </si>
  <si>
    <t>Gluza</t>
  </si>
  <si>
    <t>Walczyk</t>
  </si>
  <si>
    <t>Telesz</t>
  </si>
  <si>
    <t>Żółtek</t>
  </si>
  <si>
    <t>Konieczny G.</t>
  </si>
  <si>
    <t>Kaniuczak</t>
  </si>
  <si>
    <t>Pindel</t>
  </si>
  <si>
    <t>Ostruszka</t>
  </si>
  <si>
    <t>Kinal</t>
  </si>
  <si>
    <t>Opach</t>
  </si>
  <si>
    <t>Haszczyc</t>
  </si>
  <si>
    <t>Szlachetka</t>
  </si>
  <si>
    <t>Chytła</t>
  </si>
  <si>
    <t>Fejkiel</t>
  </si>
  <si>
    <t>Paszko</t>
  </si>
  <si>
    <t>Maciaszek</t>
  </si>
  <si>
    <t>Baklarz</t>
  </si>
  <si>
    <t>Gerula</t>
  </si>
  <si>
    <t>Chraca</t>
  </si>
  <si>
    <t>Armatys</t>
  </si>
  <si>
    <t>Greszta</t>
  </si>
  <si>
    <t>Kowalski Marek</t>
  </si>
  <si>
    <t>Konieczny Piotr</t>
  </si>
  <si>
    <t>Nocoń</t>
  </si>
  <si>
    <t>Jankowski</t>
  </si>
  <si>
    <t>Marchewka</t>
  </si>
  <si>
    <t>Mróz</t>
  </si>
  <si>
    <t>Skrechota</t>
  </si>
  <si>
    <t>Dudek</t>
  </si>
  <si>
    <t>Grzegorczyk G.</t>
  </si>
  <si>
    <t>Mikulski</t>
  </si>
  <si>
    <t>Guziec</t>
  </si>
  <si>
    <t>Osenkowski</t>
  </si>
  <si>
    <t>Szewczyk K.</t>
  </si>
  <si>
    <t>Adamów</t>
  </si>
  <si>
    <t>Zasadzki Z.</t>
  </si>
  <si>
    <t>Rudzik</t>
  </si>
  <si>
    <t>Pękała</t>
  </si>
  <si>
    <t>Jurczyk</t>
  </si>
  <si>
    <t>Skurzyński</t>
  </si>
  <si>
    <t>Kwaśniewski</t>
  </si>
  <si>
    <t>Wawryka</t>
  </si>
  <si>
    <t>Skałuba</t>
  </si>
  <si>
    <t>Irsak</t>
  </si>
  <si>
    <t>Krokos</t>
  </si>
  <si>
    <t>Wnękowicz Adam</t>
  </si>
  <si>
    <t>Lipa</t>
  </si>
  <si>
    <t>Gębala</t>
  </si>
  <si>
    <t>Szymala</t>
  </si>
  <si>
    <t>Duraj</t>
  </si>
  <si>
    <t>Słomka</t>
  </si>
  <si>
    <t>Grzegorczyk S.</t>
  </si>
  <si>
    <t>Lach</t>
  </si>
  <si>
    <t>Buchwald</t>
  </si>
  <si>
    <t>Benio</t>
  </si>
  <si>
    <t>Nieckuła</t>
  </si>
  <si>
    <t>Dyduch</t>
  </si>
  <si>
    <t>Rapiej</t>
  </si>
  <si>
    <t>Guzdek</t>
  </si>
  <si>
    <t>Zasadzki Andrzej</t>
  </si>
  <si>
    <t>Sołtysik</t>
  </si>
  <si>
    <t>Gonciarczyk</t>
  </si>
  <si>
    <t>Obruśnik</t>
  </si>
  <si>
    <t>55 Puchar Dunajca  I liga  3-4 czerwca 2017     Sektor B - rzeka Dunajec (OS)</t>
  </si>
  <si>
    <t>Mikrut</t>
  </si>
  <si>
    <t>Ordzowiały</t>
  </si>
  <si>
    <t>Pobudkiewicz</t>
  </si>
  <si>
    <t>wierzchołek góry - zatoka</t>
  </si>
  <si>
    <t>wejście przez most Stachówka</t>
  </si>
  <si>
    <t>tablica LKS Lubań - lewa strona</t>
  </si>
  <si>
    <t>numer na asfalcie - prawa strona</t>
  </si>
  <si>
    <t>koniec: 20 m poniżej mostu w Ochotnicy</t>
  </si>
  <si>
    <t>55 PD</t>
  </si>
  <si>
    <t>początek: ostatni zjazd z muru oporowego</t>
  </si>
  <si>
    <t>Duduś</t>
  </si>
  <si>
    <t>Eliasz</t>
  </si>
  <si>
    <t>Habdas</t>
  </si>
  <si>
    <t>Biernat</t>
  </si>
  <si>
    <t>Pałka</t>
  </si>
  <si>
    <t>Gawlicki</t>
  </si>
  <si>
    <t>Sobaniak</t>
  </si>
  <si>
    <t>Hadam S.</t>
  </si>
  <si>
    <t>Cuber</t>
  </si>
  <si>
    <t>Grzywa</t>
  </si>
  <si>
    <t>Chmielak</t>
  </si>
  <si>
    <t>Daniło P.</t>
  </si>
  <si>
    <t>Skoć</t>
  </si>
  <si>
    <t>Przeklasa</t>
  </si>
  <si>
    <t>Rycyk Józef</t>
  </si>
  <si>
    <t>Bednarek</t>
  </si>
  <si>
    <t>Łach</t>
  </si>
  <si>
    <t>Jaklewicz</t>
  </si>
  <si>
    <t>Gaweł</t>
  </si>
  <si>
    <t>Twaróg</t>
  </si>
  <si>
    <t>Krzempek</t>
  </si>
  <si>
    <t>Sojka</t>
  </si>
  <si>
    <t>Zaremba</t>
  </si>
  <si>
    <t>Szczygieł</t>
  </si>
  <si>
    <t>Błaszczak</t>
  </si>
  <si>
    <t>Miszuk</t>
  </si>
  <si>
    <t>Zając Bartosz</t>
  </si>
  <si>
    <t>Bodinka</t>
  </si>
  <si>
    <t>Hadam Bartosz</t>
  </si>
  <si>
    <t>Dzielski</t>
  </si>
  <si>
    <t>Wnękowicz A-j</t>
  </si>
  <si>
    <t>Gołofit G.</t>
  </si>
  <si>
    <t>Wnękowicz Ant.</t>
  </si>
  <si>
    <t>Kowalski Dawid L1</t>
  </si>
  <si>
    <t>Łukaszczyk L1 K1</t>
  </si>
  <si>
    <t>Kolber               K2</t>
  </si>
  <si>
    <t>Rudzki             K1</t>
  </si>
  <si>
    <t>Nowak             K3</t>
  </si>
  <si>
    <t>Pawłowski    K1</t>
  </si>
  <si>
    <t>Borowiec W.   L1</t>
  </si>
  <si>
    <t>Bąk            K2</t>
  </si>
  <si>
    <t>Semik     K1</t>
  </si>
  <si>
    <t>Ostafin   L1 K1</t>
  </si>
  <si>
    <t>Tobiasz      K1</t>
  </si>
  <si>
    <t>Korzeniowski K2</t>
  </si>
  <si>
    <t>Mirosław   K1</t>
  </si>
  <si>
    <t>Inne</t>
  </si>
  <si>
    <t>ryby</t>
  </si>
  <si>
    <t>K1</t>
  </si>
  <si>
    <t>L1</t>
  </si>
  <si>
    <t>K3</t>
  </si>
  <si>
    <t>K4</t>
  </si>
  <si>
    <t>K5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</si>
</sst>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4">
    <font>
      <sz val="10"/>
      <name val="Arial CE"/>
      <family val="0"/>
    </font>
    <font>
      <sz val="8"/>
      <name val="Arial CE"/>
      <family val="2"/>
    </font>
    <font>
      <sz val="7"/>
      <name val="Arial CE"/>
      <family val="2"/>
    </font>
    <font>
      <b/>
      <sz val="10"/>
      <name val="Arial CE"/>
      <family val="0"/>
    </font>
    <font>
      <sz val="12"/>
      <name val="Arial CE"/>
      <family val="2"/>
    </font>
    <font>
      <b/>
      <sz val="8"/>
      <name val="Arial CE"/>
      <family val="0"/>
    </font>
    <font>
      <sz val="6"/>
      <name val="Arial CE"/>
      <family val="2"/>
    </font>
    <font>
      <b/>
      <sz val="11"/>
      <name val="Arial CE"/>
      <family val="0"/>
    </font>
    <font>
      <b/>
      <sz val="7"/>
      <name val="Arial CE"/>
      <family val="0"/>
    </font>
    <font>
      <b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35" borderId="10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/>
    </xf>
    <xf numFmtId="0" fontId="2" fillId="36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0" fontId="2" fillId="37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left" vertical="center" wrapText="1"/>
    </xf>
    <xf numFmtId="0" fontId="1" fillId="37" borderId="10" xfId="51" applyFont="1" applyFill="1" applyBorder="1" applyAlignment="1">
      <alignment horizontal="center" vertical="center"/>
      <protection/>
    </xf>
    <xf numFmtId="164" fontId="1" fillId="37" borderId="10" xfId="51" applyNumberFormat="1" applyFont="1" applyFill="1" applyBorder="1" applyAlignment="1">
      <alignment horizontal="center" vertical="center"/>
      <protection/>
    </xf>
    <xf numFmtId="0" fontId="1" fillId="37" borderId="10" xfId="51" applyFont="1" applyFill="1" applyBorder="1" applyAlignment="1">
      <alignment horizontal="left" vertical="center"/>
      <protection/>
    </xf>
    <xf numFmtId="0" fontId="1" fillId="37" borderId="10" xfId="51" applyFont="1" applyFill="1" applyBorder="1" applyAlignment="1">
      <alignment horizontal="left" vertical="center" wrapText="1"/>
      <protection/>
    </xf>
    <xf numFmtId="0" fontId="1" fillId="35" borderId="10" xfId="0" applyFont="1" applyFill="1" applyBorder="1" applyAlignment="1">
      <alignment horizontal="left" vertical="center" wrapText="1"/>
    </xf>
    <xf numFmtId="0" fontId="1" fillId="35" borderId="10" xfId="51" applyFont="1" applyFill="1" applyBorder="1" applyAlignment="1">
      <alignment horizontal="center" vertical="center"/>
      <protection/>
    </xf>
    <xf numFmtId="164" fontId="1" fillId="35" borderId="10" xfId="51" applyNumberFormat="1" applyFont="1" applyFill="1" applyBorder="1" applyAlignment="1">
      <alignment horizontal="center" vertical="center"/>
      <protection/>
    </xf>
    <xf numFmtId="0" fontId="1" fillId="35" borderId="10" xfId="51" applyFont="1" applyFill="1" applyBorder="1" applyAlignment="1">
      <alignment horizontal="left" vertical="center" wrapText="1"/>
      <protection/>
    </xf>
    <xf numFmtId="0" fontId="1" fillId="35" borderId="10" xfId="51" applyFont="1" applyFill="1" applyBorder="1" applyAlignment="1">
      <alignment horizontal="left" vertical="center"/>
      <protection/>
    </xf>
    <xf numFmtId="0" fontId="1" fillId="35" borderId="10" xfId="0" applyFont="1" applyFill="1" applyBorder="1" applyAlignment="1">
      <alignment horizontal="left" vertical="center"/>
    </xf>
    <xf numFmtId="0" fontId="6" fillId="22" borderId="12" xfId="0" applyFont="1" applyFill="1" applyBorder="1" applyAlignment="1">
      <alignment horizontal="center"/>
    </xf>
    <xf numFmtId="0" fontId="6" fillId="22" borderId="13" xfId="0" applyFont="1" applyFill="1" applyBorder="1" applyAlignment="1">
      <alignment horizontal="center"/>
    </xf>
    <xf numFmtId="0" fontId="6" fillId="22" borderId="14" xfId="0" applyFont="1" applyFill="1" applyBorder="1" applyAlignment="1">
      <alignment horizontal="center" vertical="top"/>
    </xf>
    <xf numFmtId="0" fontId="6" fillId="36" borderId="12" xfId="0" applyFont="1" applyFill="1" applyBorder="1" applyAlignment="1">
      <alignment horizontal="center"/>
    </xf>
    <xf numFmtId="0" fontId="6" fillId="36" borderId="14" xfId="0" applyFont="1" applyFill="1" applyBorder="1" applyAlignment="1">
      <alignment horizontal="center"/>
    </xf>
    <xf numFmtId="0" fontId="6" fillId="19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1" fontId="9" fillId="38" borderId="10" xfId="0" applyNumberFormat="1" applyFont="1" applyFill="1" applyBorder="1" applyAlignment="1">
      <alignment horizontal="center" vertical="center"/>
    </xf>
    <xf numFmtId="1" fontId="5" fillId="35" borderId="10" xfId="0" applyNumberFormat="1" applyFont="1" applyFill="1" applyBorder="1" applyAlignment="1">
      <alignment horizontal="center" vertical="center"/>
    </xf>
    <xf numFmtId="0" fontId="2" fillId="37" borderId="12" xfId="0" applyFont="1" applyFill="1" applyBorder="1" applyAlignment="1">
      <alignment horizontal="center" vertical="center"/>
    </xf>
    <xf numFmtId="0" fontId="2" fillId="37" borderId="14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37" borderId="12" xfId="0" applyFont="1" applyFill="1" applyBorder="1" applyAlignment="1">
      <alignment horizontal="center" vertical="center"/>
    </xf>
    <xf numFmtId="0" fontId="2" fillId="37" borderId="14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/>
    </xf>
    <xf numFmtId="0" fontId="2" fillId="36" borderId="15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/>
    </xf>
    <xf numFmtId="0" fontId="5" fillId="39" borderId="10" xfId="0" applyFont="1" applyFill="1" applyBorder="1" applyAlignment="1">
      <alignment horizontal="center" vertical="center"/>
    </xf>
    <xf numFmtId="0" fontId="1" fillId="16" borderId="16" xfId="0" applyFont="1" applyFill="1" applyBorder="1" applyAlignment="1">
      <alignment horizontal="center" vertical="center"/>
    </xf>
    <xf numFmtId="0" fontId="1" fillId="16" borderId="15" xfId="0" applyFont="1" applyFill="1" applyBorder="1" applyAlignment="1">
      <alignment horizontal="center" vertical="center"/>
    </xf>
    <xf numFmtId="0" fontId="1" fillId="16" borderId="11" xfId="0" applyFont="1" applyFill="1" applyBorder="1" applyAlignment="1">
      <alignment horizontal="center" vertical="center"/>
    </xf>
    <xf numFmtId="0" fontId="8" fillId="40" borderId="10" xfId="0" applyFont="1" applyFill="1" applyBorder="1" applyAlignment="1">
      <alignment horizontal="center"/>
    </xf>
    <xf numFmtId="0" fontId="2" fillId="40" borderId="10" xfId="0" applyFont="1" applyFill="1" applyBorder="1" applyAlignment="1">
      <alignment horizontal="center"/>
    </xf>
    <xf numFmtId="0" fontId="4" fillId="40" borderId="12" xfId="0" applyFont="1" applyFill="1" applyBorder="1" applyAlignment="1">
      <alignment horizontal="center" vertical="center"/>
    </xf>
    <xf numFmtId="0" fontId="4" fillId="40" borderId="13" xfId="0" applyFont="1" applyFill="1" applyBorder="1" applyAlignment="1">
      <alignment horizontal="center" vertical="center"/>
    </xf>
    <xf numFmtId="0" fontId="4" fillId="40" borderId="14" xfId="0" applyFont="1" applyFill="1" applyBorder="1" applyAlignment="1">
      <alignment horizontal="center" vertical="center"/>
    </xf>
    <xf numFmtId="0" fontId="5" fillId="39" borderId="17" xfId="0" applyFont="1" applyFill="1" applyBorder="1" applyAlignment="1">
      <alignment horizontal="center" vertical="center"/>
    </xf>
    <xf numFmtId="0" fontId="5" fillId="39" borderId="18" xfId="0" applyFont="1" applyFill="1" applyBorder="1" applyAlignment="1">
      <alignment horizontal="center" vertical="center"/>
    </xf>
    <xf numFmtId="0" fontId="5" fillId="39" borderId="19" xfId="0" applyFont="1" applyFill="1" applyBorder="1" applyAlignment="1">
      <alignment horizontal="center" vertical="center"/>
    </xf>
    <xf numFmtId="0" fontId="5" fillId="39" borderId="20" xfId="0" applyFont="1" applyFill="1" applyBorder="1" applyAlignment="1">
      <alignment horizontal="center" vertical="center"/>
    </xf>
    <xf numFmtId="0" fontId="2" fillId="37" borderId="12" xfId="0" applyFont="1" applyFill="1" applyBorder="1" applyAlignment="1">
      <alignment horizontal="center" vertical="center"/>
    </xf>
    <xf numFmtId="0" fontId="2" fillId="37" borderId="14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5"/>
  <sheetViews>
    <sheetView tabSelected="1" zoomScale="130" zoomScaleNormal="130" zoomScalePageLayoutView="0" workbookViewId="0" topLeftCell="A1">
      <selection activeCell="A1" sqref="A1:X1"/>
    </sheetView>
  </sheetViews>
  <sheetFormatPr defaultColWidth="9.00390625" defaultRowHeight="12.75"/>
  <cols>
    <col min="1" max="1" width="3.00390625" style="2" bestFit="1" customWidth="1"/>
    <col min="2" max="2" width="2.375" style="2" bestFit="1" customWidth="1"/>
    <col min="3" max="3" width="14.375" style="1" bestFit="1" customWidth="1"/>
    <col min="4" max="4" width="3.625" style="2" bestFit="1" customWidth="1"/>
    <col min="5" max="5" width="4.00390625" style="2" bestFit="1" customWidth="1"/>
    <col min="6" max="6" width="5.25390625" style="2" bestFit="1" customWidth="1"/>
    <col min="7" max="7" width="4.00390625" style="2" bestFit="1" customWidth="1"/>
    <col min="8" max="8" width="3.00390625" style="2" bestFit="1" customWidth="1"/>
    <col min="9" max="9" width="15.125" style="2" bestFit="1" customWidth="1"/>
    <col min="10" max="10" width="3.625" style="2" bestFit="1" customWidth="1"/>
    <col min="11" max="11" width="4.00390625" style="2" bestFit="1" customWidth="1"/>
    <col min="12" max="12" width="4.375" style="2" bestFit="1" customWidth="1"/>
    <col min="13" max="13" width="4.00390625" style="2" bestFit="1" customWidth="1"/>
    <col min="14" max="14" width="3.00390625" style="1" bestFit="1" customWidth="1"/>
    <col min="15" max="15" width="12.375" style="2" bestFit="1" customWidth="1"/>
    <col min="16" max="16" width="3.625" style="2" bestFit="1" customWidth="1"/>
    <col min="17" max="17" width="4.00390625" style="2" bestFit="1" customWidth="1"/>
    <col min="18" max="18" width="4.375" style="2" bestFit="1" customWidth="1"/>
    <col min="19" max="19" width="4.00390625" style="2" bestFit="1" customWidth="1"/>
    <col min="20" max="20" width="3.00390625" style="2" bestFit="1" customWidth="1"/>
    <col min="21" max="21" width="5.125" style="3" bestFit="1" customWidth="1"/>
    <col min="22" max="22" width="26.125" style="5" bestFit="1" customWidth="1"/>
    <col min="23" max="23" width="3.875" style="5" bestFit="1" customWidth="1"/>
    <col min="24" max="24" width="6.25390625" style="1" bestFit="1" customWidth="1"/>
    <col min="25" max="16384" width="9.125" style="1" customWidth="1"/>
  </cols>
  <sheetData>
    <row r="1" spans="1:24" s="4" customFormat="1" ht="15">
      <c r="A1" s="50" t="s">
        <v>119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r="2" spans="1:24" s="7" customFormat="1" ht="9.75">
      <c r="A2" s="54" t="s">
        <v>10</v>
      </c>
      <c r="B2" s="56" t="s">
        <v>11</v>
      </c>
      <c r="C2" s="52" t="s">
        <v>0</v>
      </c>
      <c r="D2" s="52"/>
      <c r="E2" s="52"/>
      <c r="F2" s="52"/>
      <c r="G2" s="52"/>
      <c r="H2" s="53"/>
      <c r="I2" s="57" t="s">
        <v>1</v>
      </c>
      <c r="J2" s="57"/>
      <c r="K2" s="57"/>
      <c r="L2" s="57"/>
      <c r="M2" s="57"/>
      <c r="N2" s="57"/>
      <c r="O2" s="57" t="s">
        <v>3</v>
      </c>
      <c r="P2" s="57"/>
      <c r="Q2" s="57"/>
      <c r="R2" s="57"/>
      <c r="S2" s="57"/>
      <c r="T2" s="57"/>
      <c r="U2" s="30" t="s">
        <v>25</v>
      </c>
      <c r="V2" s="56" t="s">
        <v>26</v>
      </c>
      <c r="W2" s="42" t="s">
        <v>176</v>
      </c>
      <c r="X2" s="27" t="s">
        <v>27</v>
      </c>
    </row>
    <row r="3" spans="1:24" s="7" customFormat="1" ht="9.75">
      <c r="A3" s="55"/>
      <c r="B3" s="56"/>
      <c r="C3" s="9" t="s">
        <v>23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4</v>
      </c>
      <c r="I3" s="11" t="s">
        <v>23</v>
      </c>
      <c r="J3" s="10" t="s">
        <v>5</v>
      </c>
      <c r="K3" s="10" t="s">
        <v>6</v>
      </c>
      <c r="L3" s="10" t="s">
        <v>7</v>
      </c>
      <c r="M3" s="10" t="s">
        <v>8</v>
      </c>
      <c r="N3" s="10" t="s">
        <v>4</v>
      </c>
      <c r="O3" s="11" t="s">
        <v>23</v>
      </c>
      <c r="P3" s="10" t="s">
        <v>5</v>
      </c>
      <c r="Q3" s="10" t="s">
        <v>6</v>
      </c>
      <c r="R3" s="10" t="s">
        <v>7</v>
      </c>
      <c r="S3" s="10" t="s">
        <v>8</v>
      </c>
      <c r="T3" s="10" t="s">
        <v>4</v>
      </c>
      <c r="U3" s="10" t="s">
        <v>2</v>
      </c>
      <c r="V3" s="56"/>
      <c r="W3" s="43" t="s">
        <v>177</v>
      </c>
      <c r="X3" s="28" t="s">
        <v>28</v>
      </c>
    </row>
    <row r="4" spans="1:24" ht="11.25" customHeight="1">
      <c r="A4" s="46">
        <v>1</v>
      </c>
      <c r="B4" s="12">
        <v>1</v>
      </c>
      <c r="C4" s="13" t="s">
        <v>130</v>
      </c>
      <c r="D4" s="14">
        <v>9</v>
      </c>
      <c r="E4" s="15">
        <v>35.4</v>
      </c>
      <c r="F4" s="14">
        <v>6700</v>
      </c>
      <c r="G4" s="15">
        <v>7</v>
      </c>
      <c r="H4" s="46">
        <f>SUM(D4:D5)</f>
        <v>15</v>
      </c>
      <c r="I4" s="16" t="s">
        <v>56</v>
      </c>
      <c r="J4" s="14">
        <v>3</v>
      </c>
      <c r="K4" s="15">
        <v>37.3</v>
      </c>
      <c r="L4" s="14">
        <v>2320</v>
      </c>
      <c r="M4" s="15">
        <v>21</v>
      </c>
      <c r="N4" s="46">
        <f>SUM(J4:J5)</f>
        <v>10</v>
      </c>
      <c r="O4" s="16" t="s">
        <v>141</v>
      </c>
      <c r="P4" s="14">
        <v>3</v>
      </c>
      <c r="Q4" s="15">
        <v>36</v>
      </c>
      <c r="R4" s="14">
        <v>2220</v>
      </c>
      <c r="S4" s="15">
        <v>22</v>
      </c>
      <c r="T4" s="46">
        <f>SUM(P4:P5)</f>
        <v>5</v>
      </c>
      <c r="U4" s="49">
        <f>SUM(H4,N4,T4)</f>
        <v>30</v>
      </c>
      <c r="V4" s="71" t="s">
        <v>29</v>
      </c>
      <c r="W4" s="38"/>
      <c r="X4" s="45">
        <f>SUM(U4)-29</f>
        <v>1</v>
      </c>
    </row>
    <row r="5" spans="1:24" ht="11.25">
      <c r="A5" s="46"/>
      <c r="B5" s="12">
        <v>2</v>
      </c>
      <c r="C5" s="13" t="s">
        <v>116</v>
      </c>
      <c r="D5" s="14">
        <v>6</v>
      </c>
      <c r="E5" s="15">
        <v>34.8</v>
      </c>
      <c r="F5" s="14">
        <v>4320</v>
      </c>
      <c r="G5" s="15">
        <v>15</v>
      </c>
      <c r="H5" s="46"/>
      <c r="I5" s="16" t="s">
        <v>60</v>
      </c>
      <c r="J5" s="14">
        <v>7</v>
      </c>
      <c r="K5" s="15">
        <v>46.5</v>
      </c>
      <c r="L5" s="14">
        <v>5640</v>
      </c>
      <c r="M5" s="15">
        <v>6</v>
      </c>
      <c r="N5" s="46"/>
      <c r="O5" s="17" t="s">
        <v>97</v>
      </c>
      <c r="P5" s="14">
        <v>2</v>
      </c>
      <c r="Q5" s="15">
        <v>34.2</v>
      </c>
      <c r="R5" s="14">
        <v>1540</v>
      </c>
      <c r="S5" s="15">
        <v>28</v>
      </c>
      <c r="T5" s="46"/>
      <c r="U5" s="49"/>
      <c r="V5" s="72"/>
      <c r="W5" s="39"/>
      <c r="X5" s="45"/>
    </row>
    <row r="6" spans="1:24" ht="11.25" customHeight="1">
      <c r="A6" s="47">
        <v>2</v>
      </c>
      <c r="B6" s="8">
        <v>3</v>
      </c>
      <c r="C6" s="18" t="s">
        <v>131</v>
      </c>
      <c r="D6" s="19">
        <v>8</v>
      </c>
      <c r="E6" s="20">
        <v>34</v>
      </c>
      <c r="F6" s="19">
        <v>5820</v>
      </c>
      <c r="G6" s="20">
        <v>10</v>
      </c>
      <c r="H6" s="47">
        <f>SUM(D6:D7)</f>
        <v>16</v>
      </c>
      <c r="I6" s="21" t="s">
        <v>154</v>
      </c>
      <c r="J6" s="19">
        <v>4</v>
      </c>
      <c r="K6" s="20">
        <v>37.8</v>
      </c>
      <c r="L6" s="19">
        <v>3220</v>
      </c>
      <c r="M6" s="20">
        <v>17</v>
      </c>
      <c r="N6" s="47">
        <f>SUM(J6:J7)</f>
        <v>15</v>
      </c>
      <c r="O6" s="22" t="s">
        <v>150</v>
      </c>
      <c r="P6" s="19">
        <v>7</v>
      </c>
      <c r="Q6" s="20">
        <v>41.5</v>
      </c>
      <c r="R6" s="19">
        <v>5740</v>
      </c>
      <c r="S6" s="20">
        <v>12</v>
      </c>
      <c r="T6" s="47">
        <f>SUM(P6:P7)</f>
        <v>18</v>
      </c>
      <c r="U6" s="48">
        <f>SUM(H6,N6,T6)</f>
        <v>49</v>
      </c>
      <c r="V6" s="37" t="s">
        <v>30</v>
      </c>
      <c r="W6" s="37"/>
      <c r="X6" s="44">
        <f>SUM(U6)-29</f>
        <v>20</v>
      </c>
    </row>
    <row r="7" spans="1:24" ht="11.25" customHeight="1">
      <c r="A7" s="47"/>
      <c r="B7" s="8">
        <v>4</v>
      </c>
      <c r="C7" s="23" t="s">
        <v>74</v>
      </c>
      <c r="D7" s="19">
        <v>8</v>
      </c>
      <c r="E7" s="20">
        <v>34.6</v>
      </c>
      <c r="F7" s="19">
        <v>5960</v>
      </c>
      <c r="G7" s="20">
        <v>9</v>
      </c>
      <c r="H7" s="47"/>
      <c r="I7" s="22" t="s">
        <v>168</v>
      </c>
      <c r="J7" s="19">
        <v>11</v>
      </c>
      <c r="K7" s="20">
        <v>47</v>
      </c>
      <c r="L7" s="19">
        <v>8840</v>
      </c>
      <c r="M7" s="20">
        <v>1</v>
      </c>
      <c r="N7" s="47"/>
      <c r="O7" s="22" t="s">
        <v>104</v>
      </c>
      <c r="P7" s="19">
        <v>11</v>
      </c>
      <c r="Q7" s="20">
        <v>38.3</v>
      </c>
      <c r="R7" s="19">
        <v>8700</v>
      </c>
      <c r="S7" s="20">
        <v>4</v>
      </c>
      <c r="T7" s="47"/>
      <c r="U7" s="48"/>
      <c r="V7" s="36" t="s">
        <v>31</v>
      </c>
      <c r="W7" s="41" t="s">
        <v>178</v>
      </c>
      <c r="X7" s="44"/>
    </row>
    <row r="8" spans="1:24" ht="11.25" customHeight="1">
      <c r="A8" s="46">
        <v>3</v>
      </c>
      <c r="B8" s="12">
        <v>5</v>
      </c>
      <c r="C8" s="13" t="s">
        <v>164</v>
      </c>
      <c r="D8" s="14">
        <v>9</v>
      </c>
      <c r="E8" s="15">
        <v>43</v>
      </c>
      <c r="F8" s="14">
        <v>7280</v>
      </c>
      <c r="G8" s="15">
        <v>3</v>
      </c>
      <c r="H8" s="46">
        <f>SUM(D8:D9)</f>
        <v>23</v>
      </c>
      <c r="I8" s="17" t="s">
        <v>62</v>
      </c>
      <c r="J8" s="14">
        <v>7</v>
      </c>
      <c r="K8" s="15">
        <v>38.4</v>
      </c>
      <c r="L8" s="14">
        <v>5400</v>
      </c>
      <c r="M8" s="15">
        <v>8</v>
      </c>
      <c r="N8" s="46">
        <f>SUM(J8:J9)</f>
        <v>11</v>
      </c>
      <c r="O8" s="16" t="s">
        <v>109</v>
      </c>
      <c r="P8" s="14">
        <v>9</v>
      </c>
      <c r="Q8" s="15">
        <v>46</v>
      </c>
      <c r="R8" s="14">
        <v>7100</v>
      </c>
      <c r="S8" s="15">
        <v>8</v>
      </c>
      <c r="T8" s="46">
        <f>SUM(P8:P9)</f>
        <v>14</v>
      </c>
      <c r="U8" s="49">
        <f>SUM(H8,N8,T8)</f>
        <v>48</v>
      </c>
      <c r="V8" s="33" t="s">
        <v>32</v>
      </c>
      <c r="W8" s="38" t="s">
        <v>179</v>
      </c>
      <c r="X8" s="45">
        <f>SUM(U8)-29</f>
        <v>19</v>
      </c>
    </row>
    <row r="9" spans="1:24" ht="11.25" customHeight="1">
      <c r="A9" s="46"/>
      <c r="B9" s="12">
        <v>6</v>
      </c>
      <c r="C9" s="13" t="s">
        <v>161</v>
      </c>
      <c r="D9" s="14">
        <v>14</v>
      </c>
      <c r="E9" s="15">
        <v>38.5</v>
      </c>
      <c r="F9" s="14">
        <v>11040</v>
      </c>
      <c r="G9" s="15">
        <v>1</v>
      </c>
      <c r="H9" s="46"/>
      <c r="I9" s="16" t="s">
        <v>153</v>
      </c>
      <c r="J9" s="14">
        <v>4</v>
      </c>
      <c r="K9" s="15">
        <v>33.5</v>
      </c>
      <c r="L9" s="14">
        <v>2860</v>
      </c>
      <c r="M9" s="15">
        <v>18</v>
      </c>
      <c r="N9" s="46"/>
      <c r="O9" s="16" t="s">
        <v>142</v>
      </c>
      <c r="P9" s="14">
        <v>5</v>
      </c>
      <c r="Q9" s="15">
        <v>34</v>
      </c>
      <c r="R9" s="14">
        <v>3860</v>
      </c>
      <c r="S9" s="15">
        <v>18</v>
      </c>
      <c r="T9" s="46"/>
      <c r="U9" s="49"/>
      <c r="V9" s="34" t="s">
        <v>33</v>
      </c>
      <c r="W9" s="39" t="s">
        <v>178</v>
      </c>
      <c r="X9" s="45"/>
    </row>
    <row r="10" spans="1:24" ht="11.25" customHeight="1">
      <c r="A10" s="47">
        <v>4</v>
      </c>
      <c r="B10" s="8">
        <v>7</v>
      </c>
      <c r="C10" s="18" t="s">
        <v>103</v>
      </c>
      <c r="D10" s="19">
        <v>9</v>
      </c>
      <c r="E10" s="20">
        <v>34.5</v>
      </c>
      <c r="F10" s="19">
        <v>6820</v>
      </c>
      <c r="G10" s="20">
        <v>6</v>
      </c>
      <c r="H10" s="47">
        <f>SUM(D10:D11)</f>
        <v>15</v>
      </c>
      <c r="I10" s="22" t="s">
        <v>169</v>
      </c>
      <c r="J10" s="19">
        <v>7</v>
      </c>
      <c r="K10" s="20">
        <v>45.5</v>
      </c>
      <c r="L10" s="19">
        <v>5680</v>
      </c>
      <c r="M10" s="20">
        <v>5</v>
      </c>
      <c r="N10" s="47">
        <f>SUM(J10:J11)</f>
        <v>9</v>
      </c>
      <c r="O10" s="21" t="s">
        <v>91</v>
      </c>
      <c r="P10" s="19">
        <v>4</v>
      </c>
      <c r="Q10" s="20">
        <v>36.4</v>
      </c>
      <c r="R10" s="19">
        <v>3200</v>
      </c>
      <c r="S10" s="20">
        <v>19</v>
      </c>
      <c r="T10" s="47">
        <f>SUM(P10:P11)</f>
        <v>12</v>
      </c>
      <c r="U10" s="48">
        <f>SUM(H10,N10,T10)</f>
        <v>36</v>
      </c>
      <c r="V10" s="35" t="s">
        <v>34</v>
      </c>
      <c r="W10" s="40" t="s">
        <v>179</v>
      </c>
      <c r="X10" s="44">
        <f>SUM(U10)-29</f>
        <v>7</v>
      </c>
    </row>
    <row r="11" spans="1:24" ht="11.25" customHeight="1">
      <c r="A11" s="47"/>
      <c r="B11" s="8">
        <v>8</v>
      </c>
      <c r="C11" s="18" t="s">
        <v>57</v>
      </c>
      <c r="D11" s="19">
        <v>6</v>
      </c>
      <c r="E11" s="20">
        <v>37.8</v>
      </c>
      <c r="F11" s="19">
        <v>4600</v>
      </c>
      <c r="G11" s="20">
        <v>12</v>
      </c>
      <c r="H11" s="47"/>
      <c r="I11" s="22" t="s">
        <v>117</v>
      </c>
      <c r="J11" s="19">
        <v>2</v>
      </c>
      <c r="K11" s="20">
        <v>35.1</v>
      </c>
      <c r="L11" s="19">
        <v>1580</v>
      </c>
      <c r="M11" s="20">
        <v>27</v>
      </c>
      <c r="N11" s="47"/>
      <c r="O11" s="21" t="s">
        <v>75</v>
      </c>
      <c r="P11" s="19">
        <v>8</v>
      </c>
      <c r="Q11" s="20">
        <v>37</v>
      </c>
      <c r="R11" s="19">
        <v>6340</v>
      </c>
      <c r="S11" s="20">
        <v>10</v>
      </c>
      <c r="T11" s="47"/>
      <c r="U11" s="48"/>
      <c r="V11" s="36" t="s">
        <v>35</v>
      </c>
      <c r="W11" s="41"/>
      <c r="X11" s="44"/>
    </row>
    <row r="12" spans="1:24" ht="11.25" customHeight="1">
      <c r="A12" s="46">
        <v>5</v>
      </c>
      <c r="B12" s="12">
        <v>9</v>
      </c>
      <c r="C12" s="13" t="s">
        <v>163</v>
      </c>
      <c r="D12" s="14">
        <v>14</v>
      </c>
      <c r="E12" s="15">
        <v>41.5</v>
      </c>
      <c r="F12" s="14">
        <v>10500</v>
      </c>
      <c r="G12" s="15">
        <v>2</v>
      </c>
      <c r="H12" s="46">
        <f>SUM(D12:D13)</f>
        <v>21</v>
      </c>
      <c r="I12" s="16" t="s">
        <v>155</v>
      </c>
      <c r="J12" s="14">
        <v>1</v>
      </c>
      <c r="K12" s="15">
        <v>33.4</v>
      </c>
      <c r="L12" s="14">
        <v>780</v>
      </c>
      <c r="M12" s="15">
        <v>32</v>
      </c>
      <c r="N12" s="46">
        <f>SUM(J12:J13)</f>
        <v>3</v>
      </c>
      <c r="O12" s="16" t="s">
        <v>175</v>
      </c>
      <c r="P12" s="14">
        <v>7</v>
      </c>
      <c r="Q12" s="15">
        <v>46.5</v>
      </c>
      <c r="R12" s="14">
        <v>5240</v>
      </c>
      <c r="S12" s="15">
        <v>13</v>
      </c>
      <c r="T12" s="46">
        <f>SUM(P12:P13)</f>
        <v>13</v>
      </c>
      <c r="U12" s="49">
        <f>SUM(H12,N12,T12)</f>
        <v>37</v>
      </c>
      <c r="V12" s="33" t="s">
        <v>36</v>
      </c>
      <c r="W12" s="38" t="s">
        <v>179</v>
      </c>
      <c r="X12" s="45">
        <f>SUM(U12)-29</f>
        <v>8</v>
      </c>
    </row>
    <row r="13" spans="1:24" ht="11.25" customHeight="1">
      <c r="A13" s="46"/>
      <c r="B13" s="12">
        <v>10</v>
      </c>
      <c r="C13" s="13" t="s">
        <v>165</v>
      </c>
      <c r="D13" s="14">
        <v>7</v>
      </c>
      <c r="E13" s="15">
        <v>42.3</v>
      </c>
      <c r="F13" s="14">
        <v>5360</v>
      </c>
      <c r="G13" s="15">
        <v>11</v>
      </c>
      <c r="H13" s="46"/>
      <c r="I13" s="16" t="s">
        <v>82</v>
      </c>
      <c r="J13" s="14">
        <v>2</v>
      </c>
      <c r="K13" s="15">
        <v>36.1</v>
      </c>
      <c r="L13" s="14">
        <v>1540</v>
      </c>
      <c r="M13" s="15">
        <v>28</v>
      </c>
      <c r="N13" s="46"/>
      <c r="O13" s="17" t="s">
        <v>145</v>
      </c>
      <c r="P13" s="14">
        <v>6</v>
      </c>
      <c r="Q13" s="15">
        <v>38</v>
      </c>
      <c r="R13" s="14">
        <v>4360</v>
      </c>
      <c r="S13" s="15">
        <v>15</v>
      </c>
      <c r="T13" s="46"/>
      <c r="U13" s="49"/>
      <c r="V13" s="34" t="s">
        <v>37</v>
      </c>
      <c r="W13" s="39" t="s">
        <v>180</v>
      </c>
      <c r="X13" s="45"/>
    </row>
    <row r="14" spans="1:24" ht="11.25" customHeight="1">
      <c r="A14" s="47">
        <v>6</v>
      </c>
      <c r="B14" s="8">
        <v>11</v>
      </c>
      <c r="C14" s="18" t="s">
        <v>135</v>
      </c>
      <c r="D14" s="19">
        <v>3</v>
      </c>
      <c r="E14" s="20">
        <v>34.3</v>
      </c>
      <c r="F14" s="19">
        <v>2280</v>
      </c>
      <c r="G14" s="20">
        <v>29</v>
      </c>
      <c r="H14" s="47">
        <f>SUM(D14:D15)</f>
        <v>7</v>
      </c>
      <c r="I14" s="21" t="s">
        <v>61</v>
      </c>
      <c r="J14" s="19">
        <v>3</v>
      </c>
      <c r="K14" s="20">
        <v>34.5</v>
      </c>
      <c r="L14" s="19">
        <v>2240</v>
      </c>
      <c r="M14" s="20">
        <v>22</v>
      </c>
      <c r="N14" s="47">
        <f>SUM(J14:J15)</f>
        <v>5</v>
      </c>
      <c r="O14" s="22" t="s">
        <v>63</v>
      </c>
      <c r="P14" s="19">
        <v>1</v>
      </c>
      <c r="Q14" s="20">
        <v>32.5</v>
      </c>
      <c r="R14" s="19">
        <v>760</v>
      </c>
      <c r="S14" s="20">
        <v>35</v>
      </c>
      <c r="T14" s="47">
        <f>SUM(P14:P15)</f>
        <v>4</v>
      </c>
      <c r="U14" s="48">
        <f>SUM(H14,N14,T14)</f>
        <v>16</v>
      </c>
      <c r="V14" s="35" t="s">
        <v>38</v>
      </c>
      <c r="W14" s="40"/>
      <c r="X14" s="44">
        <f>SUM(U14)-29</f>
        <v>-13</v>
      </c>
    </row>
    <row r="15" spans="1:24" ht="11.25" customHeight="1">
      <c r="A15" s="47"/>
      <c r="B15" s="8">
        <v>12</v>
      </c>
      <c r="C15" s="18" t="s">
        <v>113</v>
      </c>
      <c r="D15" s="19">
        <v>4</v>
      </c>
      <c r="E15" s="20">
        <v>56</v>
      </c>
      <c r="F15" s="19">
        <v>3440</v>
      </c>
      <c r="G15" s="20">
        <v>22</v>
      </c>
      <c r="H15" s="47"/>
      <c r="I15" s="22" t="s">
        <v>160</v>
      </c>
      <c r="J15" s="19">
        <v>2</v>
      </c>
      <c r="K15" s="20">
        <v>40.5</v>
      </c>
      <c r="L15" s="19">
        <v>1720</v>
      </c>
      <c r="M15" s="20">
        <v>23</v>
      </c>
      <c r="N15" s="47"/>
      <c r="O15" s="22" t="s">
        <v>147</v>
      </c>
      <c r="P15" s="19">
        <v>3</v>
      </c>
      <c r="Q15" s="20">
        <v>32.5</v>
      </c>
      <c r="R15" s="19">
        <v>2120</v>
      </c>
      <c r="S15" s="20">
        <v>25</v>
      </c>
      <c r="T15" s="47"/>
      <c r="U15" s="48"/>
      <c r="V15" s="36" t="s">
        <v>39</v>
      </c>
      <c r="W15" s="41"/>
      <c r="X15" s="44"/>
    </row>
    <row r="16" spans="1:24" ht="11.25" customHeight="1">
      <c r="A16" s="46">
        <v>7</v>
      </c>
      <c r="B16" s="12">
        <v>13</v>
      </c>
      <c r="C16" s="13" t="s">
        <v>114</v>
      </c>
      <c r="D16" s="14">
        <v>5</v>
      </c>
      <c r="E16" s="15">
        <v>35.5</v>
      </c>
      <c r="F16" s="14">
        <v>3620</v>
      </c>
      <c r="G16" s="15">
        <v>20</v>
      </c>
      <c r="H16" s="46">
        <f>SUM(D16:D17)</f>
        <v>8</v>
      </c>
      <c r="I16" s="17" t="s">
        <v>115</v>
      </c>
      <c r="J16" s="14">
        <v>4</v>
      </c>
      <c r="K16" s="15">
        <v>30.1</v>
      </c>
      <c r="L16" s="14">
        <v>2580</v>
      </c>
      <c r="M16" s="15">
        <v>19</v>
      </c>
      <c r="N16" s="46">
        <f>SUM(J16:J17)</f>
        <v>5</v>
      </c>
      <c r="O16" s="16" t="s">
        <v>149</v>
      </c>
      <c r="P16" s="14">
        <v>0</v>
      </c>
      <c r="Q16" s="15"/>
      <c r="R16" s="14"/>
      <c r="S16" s="15">
        <v>38</v>
      </c>
      <c r="T16" s="46">
        <f>SUM(P16:P17)</f>
        <v>0</v>
      </c>
      <c r="U16" s="49">
        <f>SUM(H16,N16,T16)</f>
        <v>13</v>
      </c>
      <c r="V16" s="33" t="s">
        <v>40</v>
      </c>
      <c r="W16" s="38"/>
      <c r="X16" s="45">
        <f>SUM(U16)-29</f>
        <v>-16</v>
      </c>
    </row>
    <row r="17" spans="1:24" ht="11.25" customHeight="1">
      <c r="A17" s="46"/>
      <c r="B17" s="12">
        <v>14</v>
      </c>
      <c r="C17" s="13" t="s">
        <v>67</v>
      </c>
      <c r="D17" s="14">
        <v>3</v>
      </c>
      <c r="E17" s="15">
        <v>32.5</v>
      </c>
      <c r="F17" s="14">
        <v>2160</v>
      </c>
      <c r="G17" s="15">
        <v>31</v>
      </c>
      <c r="H17" s="46"/>
      <c r="I17" s="16" t="s">
        <v>95</v>
      </c>
      <c r="J17" s="14">
        <v>1</v>
      </c>
      <c r="K17" s="15">
        <v>29.5</v>
      </c>
      <c r="L17" s="14">
        <v>700</v>
      </c>
      <c r="M17" s="15">
        <v>33</v>
      </c>
      <c r="N17" s="46"/>
      <c r="O17" s="16"/>
      <c r="P17" s="14"/>
      <c r="Q17" s="15"/>
      <c r="R17" s="14"/>
      <c r="S17" s="15"/>
      <c r="T17" s="46"/>
      <c r="U17" s="49"/>
      <c r="V17" s="34" t="s">
        <v>41</v>
      </c>
      <c r="W17" s="39"/>
      <c r="X17" s="45"/>
    </row>
    <row r="18" spans="1:24" ht="11.25" customHeight="1">
      <c r="A18" s="47">
        <v>8</v>
      </c>
      <c r="B18" s="8">
        <v>15</v>
      </c>
      <c r="C18" s="18" t="s">
        <v>138</v>
      </c>
      <c r="D18" s="19">
        <v>2</v>
      </c>
      <c r="E18" s="20">
        <v>36.2</v>
      </c>
      <c r="F18" s="19">
        <v>1520</v>
      </c>
      <c r="G18" s="20">
        <v>34</v>
      </c>
      <c r="H18" s="47">
        <f>SUM(D18:D19)</f>
        <v>5</v>
      </c>
      <c r="I18" s="22" t="s">
        <v>83</v>
      </c>
      <c r="J18" s="19">
        <v>7</v>
      </c>
      <c r="K18" s="20">
        <v>37.8</v>
      </c>
      <c r="L18" s="19">
        <v>5040</v>
      </c>
      <c r="M18" s="20">
        <v>11</v>
      </c>
      <c r="N18" s="47">
        <f>SUM(J18:J19)</f>
        <v>14</v>
      </c>
      <c r="O18" s="21" t="s">
        <v>144</v>
      </c>
      <c r="P18" s="19">
        <v>2</v>
      </c>
      <c r="Q18" s="20">
        <v>31</v>
      </c>
      <c r="R18" s="19">
        <v>1380</v>
      </c>
      <c r="S18" s="20">
        <v>32</v>
      </c>
      <c r="T18" s="47">
        <f>SUM(P18:P19)</f>
        <v>5</v>
      </c>
      <c r="U18" s="48">
        <f>SUM(H18,N18,T18)</f>
        <v>24</v>
      </c>
      <c r="V18" s="35" t="s">
        <v>123</v>
      </c>
      <c r="W18" s="40"/>
      <c r="X18" s="44">
        <f>SUM(U18)-29</f>
        <v>-5</v>
      </c>
    </row>
    <row r="19" spans="1:24" ht="11.25" customHeight="1">
      <c r="A19" s="47"/>
      <c r="B19" s="8">
        <v>16</v>
      </c>
      <c r="C19" s="18" t="s">
        <v>136</v>
      </c>
      <c r="D19" s="19">
        <v>3</v>
      </c>
      <c r="E19" s="20">
        <v>36.5</v>
      </c>
      <c r="F19" s="19">
        <v>2200</v>
      </c>
      <c r="G19" s="20">
        <v>30</v>
      </c>
      <c r="H19" s="47"/>
      <c r="I19" s="22" t="s">
        <v>112</v>
      </c>
      <c r="J19" s="19">
        <v>7</v>
      </c>
      <c r="K19" s="20">
        <v>39.2</v>
      </c>
      <c r="L19" s="19">
        <v>5160</v>
      </c>
      <c r="M19" s="20">
        <v>10</v>
      </c>
      <c r="N19" s="47"/>
      <c r="O19" s="22" t="s">
        <v>72</v>
      </c>
      <c r="P19" s="19">
        <v>3</v>
      </c>
      <c r="Q19" s="20">
        <v>33.4</v>
      </c>
      <c r="R19" s="19">
        <v>2160</v>
      </c>
      <c r="S19" s="20">
        <v>23</v>
      </c>
      <c r="T19" s="47"/>
      <c r="U19" s="48"/>
      <c r="V19" s="36" t="s">
        <v>124</v>
      </c>
      <c r="W19" s="41"/>
      <c r="X19" s="44"/>
    </row>
    <row r="20" spans="1:24" ht="11.25" customHeight="1">
      <c r="A20" s="46">
        <v>9</v>
      </c>
      <c r="B20" s="12">
        <v>17</v>
      </c>
      <c r="C20" s="13" t="s">
        <v>55</v>
      </c>
      <c r="D20" s="14">
        <v>1</v>
      </c>
      <c r="E20" s="15">
        <v>31.1</v>
      </c>
      <c r="F20" s="14">
        <v>740</v>
      </c>
      <c r="G20" s="15">
        <v>37</v>
      </c>
      <c r="H20" s="46">
        <f>SUM(D20:D21)</f>
        <v>3</v>
      </c>
      <c r="I20" s="16" t="s">
        <v>93</v>
      </c>
      <c r="J20" s="14">
        <v>9</v>
      </c>
      <c r="K20" s="15">
        <v>37</v>
      </c>
      <c r="L20" s="14">
        <v>6440</v>
      </c>
      <c r="M20" s="15">
        <v>4</v>
      </c>
      <c r="N20" s="46">
        <f>SUM(J20:J21)</f>
        <v>11</v>
      </c>
      <c r="O20" s="16" t="s">
        <v>107</v>
      </c>
      <c r="P20" s="14">
        <v>10</v>
      </c>
      <c r="Q20" s="15">
        <v>38.2</v>
      </c>
      <c r="R20" s="14">
        <v>7140</v>
      </c>
      <c r="S20" s="15">
        <v>7</v>
      </c>
      <c r="T20" s="46">
        <f>SUM(P20:P21)</f>
        <v>12</v>
      </c>
      <c r="U20" s="49">
        <f>SUM(H20,N20,T20)</f>
        <v>26</v>
      </c>
      <c r="V20" s="71" t="s">
        <v>42</v>
      </c>
      <c r="W20" s="38"/>
      <c r="X20" s="45">
        <f>SUM(U20)-29</f>
        <v>-3</v>
      </c>
    </row>
    <row r="21" spans="1:24" ht="11.25" customHeight="1">
      <c r="A21" s="46"/>
      <c r="B21" s="12">
        <v>18</v>
      </c>
      <c r="C21" s="13" t="s">
        <v>58</v>
      </c>
      <c r="D21" s="14">
        <v>2</v>
      </c>
      <c r="E21" s="15">
        <v>35.1</v>
      </c>
      <c r="F21" s="14">
        <v>1480</v>
      </c>
      <c r="G21" s="15">
        <v>35</v>
      </c>
      <c r="H21" s="46"/>
      <c r="I21" s="16" t="s">
        <v>77</v>
      </c>
      <c r="J21" s="14">
        <v>2</v>
      </c>
      <c r="K21" s="15">
        <v>32.8</v>
      </c>
      <c r="L21" s="14">
        <v>1420</v>
      </c>
      <c r="M21" s="15">
        <v>29</v>
      </c>
      <c r="N21" s="46"/>
      <c r="O21" s="17" t="s">
        <v>162</v>
      </c>
      <c r="P21" s="14">
        <v>2</v>
      </c>
      <c r="Q21" s="15">
        <v>36.2</v>
      </c>
      <c r="R21" s="14">
        <v>1460</v>
      </c>
      <c r="S21" s="15">
        <v>30</v>
      </c>
      <c r="T21" s="46"/>
      <c r="U21" s="49"/>
      <c r="V21" s="72"/>
      <c r="W21" s="39"/>
      <c r="X21" s="45"/>
    </row>
    <row r="22" spans="1:24" ht="11.25" customHeight="1">
      <c r="A22" s="47">
        <v>10</v>
      </c>
      <c r="B22" s="8">
        <v>19</v>
      </c>
      <c r="C22" s="18" t="s">
        <v>84</v>
      </c>
      <c r="D22" s="19">
        <v>5</v>
      </c>
      <c r="E22" s="20">
        <v>38.3</v>
      </c>
      <c r="F22" s="19">
        <v>4140</v>
      </c>
      <c r="G22" s="20">
        <v>16</v>
      </c>
      <c r="H22" s="47">
        <f>SUM(D22:D23)</f>
        <v>9</v>
      </c>
      <c r="I22" s="21" t="s">
        <v>106</v>
      </c>
      <c r="J22" s="19">
        <v>8</v>
      </c>
      <c r="K22" s="20">
        <v>37.6</v>
      </c>
      <c r="L22" s="19">
        <v>6560</v>
      </c>
      <c r="M22" s="20">
        <v>3</v>
      </c>
      <c r="N22" s="47">
        <f>SUM(J22:J23)</f>
        <v>15</v>
      </c>
      <c r="O22" s="22" t="s">
        <v>88</v>
      </c>
      <c r="P22" s="19">
        <v>7</v>
      </c>
      <c r="Q22" s="20">
        <v>42.1</v>
      </c>
      <c r="R22" s="19">
        <v>5860</v>
      </c>
      <c r="S22" s="20">
        <v>11</v>
      </c>
      <c r="T22" s="47">
        <f>SUM(P22:P23)</f>
        <v>19</v>
      </c>
      <c r="U22" s="48">
        <f>SUM(H22,N22,T22)</f>
        <v>43</v>
      </c>
      <c r="V22" s="73" t="s">
        <v>43</v>
      </c>
      <c r="W22" s="40"/>
      <c r="X22" s="44">
        <f>SUM(U22)-29</f>
        <v>14</v>
      </c>
    </row>
    <row r="23" spans="1:24" ht="11.25" customHeight="1">
      <c r="A23" s="47"/>
      <c r="B23" s="8">
        <v>20</v>
      </c>
      <c r="C23" s="18" t="s">
        <v>87</v>
      </c>
      <c r="D23" s="19">
        <v>4</v>
      </c>
      <c r="E23" s="20">
        <v>38.3</v>
      </c>
      <c r="F23" s="19">
        <v>3040</v>
      </c>
      <c r="G23" s="20">
        <v>26</v>
      </c>
      <c r="H23" s="47"/>
      <c r="I23" s="21" t="s">
        <v>65</v>
      </c>
      <c r="J23" s="19">
        <v>7</v>
      </c>
      <c r="K23" s="20">
        <v>40.5</v>
      </c>
      <c r="L23" s="19">
        <v>5540</v>
      </c>
      <c r="M23" s="20">
        <v>7</v>
      </c>
      <c r="N23" s="47"/>
      <c r="O23" s="22" t="s">
        <v>120</v>
      </c>
      <c r="P23" s="19">
        <v>12</v>
      </c>
      <c r="Q23" s="20">
        <v>43.9</v>
      </c>
      <c r="R23" s="19">
        <v>9520</v>
      </c>
      <c r="S23" s="20">
        <v>1</v>
      </c>
      <c r="T23" s="47"/>
      <c r="U23" s="48"/>
      <c r="V23" s="74"/>
      <c r="W23" s="41"/>
      <c r="X23" s="44"/>
    </row>
    <row r="24" spans="1:24" ht="11.25" customHeight="1">
      <c r="A24" s="46">
        <v>11</v>
      </c>
      <c r="B24" s="12">
        <v>21</v>
      </c>
      <c r="C24" s="13" t="s">
        <v>100</v>
      </c>
      <c r="D24" s="14">
        <v>5</v>
      </c>
      <c r="E24" s="15">
        <v>36.1</v>
      </c>
      <c r="F24" s="14">
        <v>3740</v>
      </c>
      <c r="G24" s="15">
        <v>18</v>
      </c>
      <c r="H24" s="46">
        <f>SUM(D24:D25)</f>
        <v>10</v>
      </c>
      <c r="I24" s="16" t="s">
        <v>86</v>
      </c>
      <c r="J24" s="14">
        <v>6</v>
      </c>
      <c r="K24" s="15">
        <v>35.5</v>
      </c>
      <c r="L24" s="14">
        <v>4500</v>
      </c>
      <c r="M24" s="15">
        <v>13</v>
      </c>
      <c r="N24" s="46">
        <f>SUM(J24:J25)</f>
        <v>6</v>
      </c>
      <c r="O24" s="16" t="s">
        <v>80</v>
      </c>
      <c r="P24" s="14">
        <v>4</v>
      </c>
      <c r="Q24" s="15">
        <v>35.1</v>
      </c>
      <c r="R24" s="14">
        <v>2940</v>
      </c>
      <c r="S24" s="15">
        <v>20</v>
      </c>
      <c r="T24" s="46">
        <f>SUM(P24:P25)</f>
        <v>6</v>
      </c>
      <c r="U24" s="49">
        <f>SUM(H24,N24,T24)</f>
        <v>22</v>
      </c>
      <c r="V24" s="33" t="s">
        <v>44</v>
      </c>
      <c r="W24" s="38"/>
      <c r="X24" s="45">
        <f>SUM(U24)-29</f>
        <v>-7</v>
      </c>
    </row>
    <row r="25" spans="1:24" ht="11.25" customHeight="1">
      <c r="A25" s="46"/>
      <c r="B25" s="12">
        <v>22</v>
      </c>
      <c r="C25" s="13" t="s">
        <v>102</v>
      </c>
      <c r="D25" s="14">
        <v>5</v>
      </c>
      <c r="E25" s="15">
        <v>34.3</v>
      </c>
      <c r="F25" s="14">
        <v>3620</v>
      </c>
      <c r="G25" s="15">
        <v>21</v>
      </c>
      <c r="H25" s="46"/>
      <c r="I25" s="16" t="s">
        <v>111</v>
      </c>
      <c r="J25" s="14">
        <v>0</v>
      </c>
      <c r="K25" s="15"/>
      <c r="L25" s="14"/>
      <c r="M25" s="15">
        <v>38</v>
      </c>
      <c r="N25" s="46"/>
      <c r="O25" s="16" t="s">
        <v>108</v>
      </c>
      <c r="P25" s="14">
        <v>2</v>
      </c>
      <c r="Q25" s="15">
        <v>38.5</v>
      </c>
      <c r="R25" s="14">
        <v>1660</v>
      </c>
      <c r="S25" s="15">
        <v>26</v>
      </c>
      <c r="T25" s="46"/>
      <c r="U25" s="49"/>
      <c r="V25" s="34" t="s">
        <v>45</v>
      </c>
      <c r="W25" s="39"/>
      <c r="X25" s="45"/>
    </row>
    <row r="26" spans="1:24" ht="11.25" customHeight="1">
      <c r="A26" s="47">
        <v>12</v>
      </c>
      <c r="B26" s="8">
        <v>23</v>
      </c>
      <c r="C26" s="18" t="s">
        <v>64</v>
      </c>
      <c r="D26" s="19">
        <v>4</v>
      </c>
      <c r="E26" s="20">
        <v>40</v>
      </c>
      <c r="F26" s="19">
        <v>3280</v>
      </c>
      <c r="G26" s="20">
        <v>23</v>
      </c>
      <c r="H26" s="47">
        <f>SUM(D26:D27)</f>
        <v>7</v>
      </c>
      <c r="I26" s="22" t="s">
        <v>151</v>
      </c>
      <c r="J26" s="19">
        <v>2</v>
      </c>
      <c r="K26" s="20">
        <v>38.5</v>
      </c>
      <c r="L26" s="19">
        <v>1600</v>
      </c>
      <c r="M26" s="20">
        <v>26</v>
      </c>
      <c r="N26" s="47">
        <f>SUM(J26:J27)</f>
        <v>4</v>
      </c>
      <c r="O26" s="22" t="s">
        <v>59</v>
      </c>
      <c r="P26" s="19">
        <v>2</v>
      </c>
      <c r="Q26" s="20">
        <v>39</v>
      </c>
      <c r="R26" s="19">
        <v>1640</v>
      </c>
      <c r="S26" s="20">
        <v>27</v>
      </c>
      <c r="T26" s="47">
        <f>SUM(P26:P27)</f>
        <v>3</v>
      </c>
      <c r="U26" s="48">
        <f>SUM(H26,N26,T26)</f>
        <v>14</v>
      </c>
      <c r="V26" s="73" t="s">
        <v>46</v>
      </c>
      <c r="W26" s="40"/>
      <c r="X26" s="44">
        <f>SUM(U26)-29</f>
        <v>-15</v>
      </c>
    </row>
    <row r="27" spans="1:24" ht="11.25" customHeight="1">
      <c r="A27" s="47"/>
      <c r="B27" s="8">
        <v>24</v>
      </c>
      <c r="C27" s="18" t="s">
        <v>98</v>
      </c>
      <c r="D27" s="19">
        <v>3</v>
      </c>
      <c r="E27" s="20">
        <v>36.2</v>
      </c>
      <c r="F27" s="19">
        <v>2460</v>
      </c>
      <c r="G27" s="20">
        <v>27</v>
      </c>
      <c r="H27" s="47"/>
      <c r="I27" s="22" t="s">
        <v>66</v>
      </c>
      <c r="J27" s="19">
        <v>2</v>
      </c>
      <c r="K27" s="20">
        <v>37</v>
      </c>
      <c r="L27" s="19">
        <v>1680</v>
      </c>
      <c r="M27" s="20">
        <v>24</v>
      </c>
      <c r="N27" s="47"/>
      <c r="O27" s="22" t="s">
        <v>69</v>
      </c>
      <c r="P27" s="19">
        <v>1</v>
      </c>
      <c r="Q27" s="20">
        <v>36</v>
      </c>
      <c r="R27" s="19">
        <v>820</v>
      </c>
      <c r="S27" s="20">
        <v>34</v>
      </c>
      <c r="T27" s="47"/>
      <c r="U27" s="48"/>
      <c r="V27" s="74"/>
      <c r="W27" s="41"/>
      <c r="X27" s="44"/>
    </row>
    <row r="28" spans="1:24" ht="11.25" customHeight="1">
      <c r="A28" s="46">
        <v>13</v>
      </c>
      <c r="B28" s="12">
        <v>25</v>
      </c>
      <c r="C28" s="13" t="s">
        <v>134</v>
      </c>
      <c r="D28" s="14">
        <v>4</v>
      </c>
      <c r="E28" s="15">
        <v>42</v>
      </c>
      <c r="F28" s="14">
        <v>3220</v>
      </c>
      <c r="G28" s="15">
        <v>24</v>
      </c>
      <c r="H28" s="46">
        <f>SUM(D28:D29)</f>
        <v>9</v>
      </c>
      <c r="I28" s="16" t="s">
        <v>78</v>
      </c>
      <c r="J28" s="14">
        <v>10</v>
      </c>
      <c r="K28" s="15">
        <v>39.5</v>
      </c>
      <c r="L28" s="14">
        <v>7480</v>
      </c>
      <c r="M28" s="15">
        <v>2</v>
      </c>
      <c r="N28" s="46">
        <f>SUM(J28:J29)</f>
        <v>14</v>
      </c>
      <c r="O28" s="16" t="s">
        <v>73</v>
      </c>
      <c r="P28" s="14">
        <v>3</v>
      </c>
      <c r="Q28" s="15">
        <v>31.6</v>
      </c>
      <c r="R28" s="14">
        <v>2080</v>
      </c>
      <c r="S28" s="15">
        <v>25</v>
      </c>
      <c r="T28" s="46">
        <f>SUM(P28:P29)</f>
        <v>9</v>
      </c>
      <c r="U28" s="49">
        <f>SUM(H28,N28,T28)</f>
        <v>32</v>
      </c>
      <c r="V28" s="33" t="s">
        <v>47</v>
      </c>
      <c r="W28" s="38"/>
      <c r="X28" s="45">
        <f>SUM(U28)-29</f>
        <v>3</v>
      </c>
    </row>
    <row r="29" spans="1:24" ht="11.25" customHeight="1">
      <c r="A29" s="46"/>
      <c r="B29" s="12">
        <v>26</v>
      </c>
      <c r="C29" s="13" t="s">
        <v>133</v>
      </c>
      <c r="D29" s="14">
        <v>5</v>
      </c>
      <c r="E29" s="15">
        <v>39</v>
      </c>
      <c r="F29" s="14">
        <v>3720</v>
      </c>
      <c r="G29" s="15">
        <v>19</v>
      </c>
      <c r="H29" s="46"/>
      <c r="I29" s="16" t="s">
        <v>157</v>
      </c>
      <c r="J29" s="14">
        <v>4</v>
      </c>
      <c r="K29" s="15">
        <v>44</v>
      </c>
      <c r="L29" s="14">
        <v>3240</v>
      </c>
      <c r="M29" s="15">
        <v>26</v>
      </c>
      <c r="N29" s="46"/>
      <c r="O29" s="16" t="s">
        <v>110</v>
      </c>
      <c r="P29" s="14">
        <v>6</v>
      </c>
      <c r="Q29" s="15">
        <v>37</v>
      </c>
      <c r="R29" s="14">
        <v>4200</v>
      </c>
      <c r="S29" s="15">
        <v>16</v>
      </c>
      <c r="T29" s="46"/>
      <c r="U29" s="49"/>
      <c r="V29" s="34" t="s">
        <v>48</v>
      </c>
      <c r="W29" s="39"/>
      <c r="X29" s="45"/>
    </row>
    <row r="30" spans="1:24" ht="11.25" customHeight="1">
      <c r="A30" s="47">
        <v>14</v>
      </c>
      <c r="B30" s="8">
        <v>27</v>
      </c>
      <c r="C30" s="18" t="s">
        <v>90</v>
      </c>
      <c r="D30" s="19">
        <v>9</v>
      </c>
      <c r="E30" s="20">
        <v>39</v>
      </c>
      <c r="F30" s="19">
        <v>7100</v>
      </c>
      <c r="G30" s="20">
        <v>5</v>
      </c>
      <c r="H30" s="47">
        <f>SUM(D30:D31)</f>
        <v>13</v>
      </c>
      <c r="I30" s="22" t="s">
        <v>76</v>
      </c>
      <c r="J30" s="19">
        <v>6</v>
      </c>
      <c r="K30" s="20">
        <v>34</v>
      </c>
      <c r="L30" s="19">
        <v>4360</v>
      </c>
      <c r="M30" s="20">
        <v>14</v>
      </c>
      <c r="N30" s="47">
        <f>SUM(J30:J31)</f>
        <v>9</v>
      </c>
      <c r="O30" s="22" t="s">
        <v>148</v>
      </c>
      <c r="P30" s="19">
        <v>3</v>
      </c>
      <c r="Q30" s="20">
        <v>36</v>
      </c>
      <c r="R30" s="19">
        <v>2240</v>
      </c>
      <c r="S30" s="20">
        <v>21</v>
      </c>
      <c r="T30" s="47">
        <f>SUM(P30:P31)</f>
        <v>14</v>
      </c>
      <c r="U30" s="48">
        <f>SUM(H30,N30,T30)</f>
        <v>36</v>
      </c>
      <c r="V30" s="35" t="s">
        <v>126</v>
      </c>
      <c r="W30" s="40" t="s">
        <v>179</v>
      </c>
      <c r="X30" s="44">
        <f>SUM(U30)-29</f>
        <v>7</v>
      </c>
    </row>
    <row r="31" spans="1:24" ht="11.25" customHeight="1">
      <c r="A31" s="47"/>
      <c r="B31" s="8">
        <v>28</v>
      </c>
      <c r="C31" s="18" t="s">
        <v>85</v>
      </c>
      <c r="D31" s="19">
        <v>4</v>
      </c>
      <c r="E31" s="20">
        <v>38</v>
      </c>
      <c r="F31" s="19">
        <v>3180</v>
      </c>
      <c r="G31" s="20">
        <v>25</v>
      </c>
      <c r="H31" s="47"/>
      <c r="I31" s="22" t="s">
        <v>96</v>
      </c>
      <c r="J31" s="19">
        <v>3</v>
      </c>
      <c r="K31" s="20">
        <v>40</v>
      </c>
      <c r="L31" s="19">
        <v>2480</v>
      </c>
      <c r="M31" s="20">
        <v>20</v>
      </c>
      <c r="N31" s="47"/>
      <c r="O31" s="22" t="s">
        <v>172</v>
      </c>
      <c r="P31" s="19">
        <v>11</v>
      </c>
      <c r="Q31" s="20">
        <v>36</v>
      </c>
      <c r="R31" s="19">
        <v>8140</v>
      </c>
      <c r="S31" s="20">
        <v>5</v>
      </c>
      <c r="T31" s="47"/>
      <c r="U31" s="48"/>
      <c r="V31" s="36" t="s">
        <v>125</v>
      </c>
      <c r="W31" s="41" t="s">
        <v>178</v>
      </c>
      <c r="X31" s="44"/>
    </row>
    <row r="32" spans="1:24" ht="11.25" customHeight="1">
      <c r="A32" s="46">
        <v>15</v>
      </c>
      <c r="B32" s="12">
        <v>29</v>
      </c>
      <c r="C32" s="13" t="s">
        <v>121</v>
      </c>
      <c r="D32" s="14">
        <v>8</v>
      </c>
      <c r="E32" s="15">
        <v>41.2</v>
      </c>
      <c r="F32" s="14">
        <v>6480</v>
      </c>
      <c r="G32" s="15">
        <v>8</v>
      </c>
      <c r="H32" s="46">
        <f>SUM(D32:D33)</f>
        <v>17</v>
      </c>
      <c r="I32" s="16" t="s">
        <v>122</v>
      </c>
      <c r="J32" s="14">
        <v>2</v>
      </c>
      <c r="K32" s="15">
        <v>35.6</v>
      </c>
      <c r="L32" s="14">
        <v>1620</v>
      </c>
      <c r="M32" s="15">
        <v>25</v>
      </c>
      <c r="N32" s="46">
        <f>SUM(J32:J33)</f>
        <v>9</v>
      </c>
      <c r="O32" s="16" t="s">
        <v>70</v>
      </c>
      <c r="P32" s="14">
        <v>12</v>
      </c>
      <c r="Q32" s="15">
        <v>36.8</v>
      </c>
      <c r="R32" s="14">
        <v>9240</v>
      </c>
      <c r="S32" s="15">
        <v>2</v>
      </c>
      <c r="T32" s="46">
        <f>SUM(P32:P33)</f>
        <v>21</v>
      </c>
      <c r="U32" s="49">
        <f>SUM(H32,N32,T32)</f>
        <v>47</v>
      </c>
      <c r="V32" s="71" t="s">
        <v>49</v>
      </c>
      <c r="W32" s="38"/>
      <c r="X32" s="45">
        <f>SUM(U32)-29</f>
        <v>18</v>
      </c>
    </row>
    <row r="33" spans="1:24" ht="11.25" customHeight="1">
      <c r="A33" s="46"/>
      <c r="B33" s="12">
        <v>30</v>
      </c>
      <c r="C33" s="13" t="s">
        <v>79</v>
      </c>
      <c r="D33" s="14">
        <v>9</v>
      </c>
      <c r="E33" s="15">
        <v>41</v>
      </c>
      <c r="F33" s="14">
        <v>7140</v>
      </c>
      <c r="G33" s="15">
        <v>4</v>
      </c>
      <c r="H33" s="46"/>
      <c r="I33" s="16" t="s">
        <v>89</v>
      </c>
      <c r="J33" s="14">
        <v>7</v>
      </c>
      <c r="K33" s="15">
        <v>40.4</v>
      </c>
      <c r="L33" s="14">
        <v>5160</v>
      </c>
      <c r="M33" s="15">
        <v>9</v>
      </c>
      <c r="N33" s="46"/>
      <c r="O33" s="16" t="s">
        <v>173</v>
      </c>
      <c r="P33" s="14">
        <v>9</v>
      </c>
      <c r="Q33" s="15">
        <v>53</v>
      </c>
      <c r="R33" s="14">
        <v>7180</v>
      </c>
      <c r="S33" s="15">
        <v>6</v>
      </c>
      <c r="T33" s="46"/>
      <c r="U33" s="49"/>
      <c r="V33" s="72"/>
      <c r="W33" s="39" t="s">
        <v>178</v>
      </c>
      <c r="X33" s="45"/>
    </row>
    <row r="34" spans="1:24" ht="11.25" customHeight="1">
      <c r="A34" s="47">
        <v>16</v>
      </c>
      <c r="B34" s="8">
        <v>31</v>
      </c>
      <c r="C34" s="18" t="s">
        <v>105</v>
      </c>
      <c r="D34" s="19">
        <v>5</v>
      </c>
      <c r="E34" s="20">
        <v>43.2</v>
      </c>
      <c r="F34" s="19">
        <v>4340</v>
      </c>
      <c r="G34" s="20">
        <v>14</v>
      </c>
      <c r="H34" s="47">
        <f>SUM(D34:D35)</f>
        <v>11</v>
      </c>
      <c r="I34" s="22" t="s">
        <v>159</v>
      </c>
      <c r="J34" s="19">
        <v>6</v>
      </c>
      <c r="K34" s="20">
        <v>34.5</v>
      </c>
      <c r="L34" s="19">
        <v>4520</v>
      </c>
      <c r="M34" s="20">
        <v>12</v>
      </c>
      <c r="N34" s="47">
        <f>SUM(J34:J35)</f>
        <v>11</v>
      </c>
      <c r="O34" s="22" t="s">
        <v>174</v>
      </c>
      <c r="P34" s="19">
        <v>8</v>
      </c>
      <c r="Q34" s="20">
        <v>49</v>
      </c>
      <c r="R34" s="19">
        <v>6400</v>
      </c>
      <c r="S34" s="20">
        <v>9</v>
      </c>
      <c r="T34" s="47">
        <f>SUM(P34:P35)</f>
        <v>13</v>
      </c>
      <c r="U34" s="48">
        <f>SUM(H34,N34,T34)</f>
        <v>35</v>
      </c>
      <c r="V34" s="35" t="s">
        <v>50</v>
      </c>
      <c r="W34" s="40"/>
      <c r="X34" s="44">
        <f>SUM(U34)-29</f>
        <v>6</v>
      </c>
    </row>
    <row r="35" spans="1:24" ht="11.25" customHeight="1">
      <c r="A35" s="47"/>
      <c r="B35" s="8">
        <v>32</v>
      </c>
      <c r="C35" s="18" t="s">
        <v>132</v>
      </c>
      <c r="D35" s="19">
        <v>6</v>
      </c>
      <c r="E35" s="20">
        <v>36.8</v>
      </c>
      <c r="F35" s="19">
        <v>4540</v>
      </c>
      <c r="G35" s="20">
        <v>13</v>
      </c>
      <c r="H35" s="47"/>
      <c r="I35" s="22" t="s">
        <v>170</v>
      </c>
      <c r="J35" s="19">
        <v>5</v>
      </c>
      <c r="K35" s="20">
        <v>35.6</v>
      </c>
      <c r="L35" s="19">
        <v>3620</v>
      </c>
      <c r="M35" s="20">
        <v>15</v>
      </c>
      <c r="N35" s="47"/>
      <c r="O35" s="22" t="s">
        <v>81</v>
      </c>
      <c r="P35" s="19">
        <v>5</v>
      </c>
      <c r="Q35" s="20">
        <v>40</v>
      </c>
      <c r="R35" s="19">
        <v>3880</v>
      </c>
      <c r="S35" s="20">
        <v>17</v>
      </c>
      <c r="T35" s="47"/>
      <c r="U35" s="48"/>
      <c r="V35" s="36" t="s">
        <v>51</v>
      </c>
      <c r="W35" s="41" t="s">
        <v>181</v>
      </c>
      <c r="X35" s="44"/>
    </row>
    <row r="36" spans="1:24" ht="11.25" customHeight="1">
      <c r="A36" s="46">
        <v>17</v>
      </c>
      <c r="B36" s="12">
        <v>33</v>
      </c>
      <c r="C36" s="13" t="s">
        <v>137</v>
      </c>
      <c r="D36" s="14">
        <v>2</v>
      </c>
      <c r="E36" s="15">
        <v>37.8</v>
      </c>
      <c r="F36" s="14">
        <v>1640</v>
      </c>
      <c r="G36" s="15">
        <v>33</v>
      </c>
      <c r="H36" s="46">
        <f>SUM(D36:D37)</f>
        <v>3</v>
      </c>
      <c r="I36" s="16" t="s">
        <v>158</v>
      </c>
      <c r="J36" s="14">
        <v>0</v>
      </c>
      <c r="K36" s="15"/>
      <c r="L36" s="14"/>
      <c r="M36" s="15">
        <v>38</v>
      </c>
      <c r="N36" s="46">
        <f>SUM(J36:J37)</f>
        <v>0</v>
      </c>
      <c r="O36" s="16" t="s">
        <v>118</v>
      </c>
      <c r="P36" s="14">
        <v>2</v>
      </c>
      <c r="Q36" s="15">
        <v>34</v>
      </c>
      <c r="R36" s="14">
        <v>1420</v>
      </c>
      <c r="S36" s="15">
        <v>31</v>
      </c>
      <c r="T36" s="46">
        <f>SUM(P36:P37)</f>
        <v>2</v>
      </c>
      <c r="U36" s="49">
        <f>SUM(H36,N36,T36)</f>
        <v>5</v>
      </c>
      <c r="V36" s="71" t="s">
        <v>52</v>
      </c>
      <c r="W36" s="38"/>
      <c r="X36" s="45">
        <f>SUM(U36)-29</f>
        <v>-24</v>
      </c>
    </row>
    <row r="37" spans="1:24" ht="11.25" customHeight="1">
      <c r="A37" s="46"/>
      <c r="B37" s="12">
        <v>34</v>
      </c>
      <c r="C37" s="13" t="s">
        <v>139</v>
      </c>
      <c r="D37" s="14">
        <v>1</v>
      </c>
      <c r="E37" s="15">
        <v>33.2</v>
      </c>
      <c r="F37" s="14">
        <v>780</v>
      </c>
      <c r="G37" s="15">
        <v>36</v>
      </c>
      <c r="H37" s="46"/>
      <c r="I37" s="16" t="s">
        <v>152</v>
      </c>
      <c r="J37" s="14">
        <v>0</v>
      </c>
      <c r="K37" s="15"/>
      <c r="L37" s="14"/>
      <c r="M37" s="15">
        <v>38</v>
      </c>
      <c r="N37" s="46"/>
      <c r="O37" s="16" t="s">
        <v>71</v>
      </c>
      <c r="P37" s="14">
        <v>0</v>
      </c>
      <c r="Q37" s="15"/>
      <c r="R37" s="14"/>
      <c r="S37" s="15">
        <v>38</v>
      </c>
      <c r="T37" s="46"/>
      <c r="U37" s="49"/>
      <c r="V37" s="72"/>
      <c r="W37" s="39"/>
      <c r="X37" s="45"/>
    </row>
    <row r="38" spans="1:24" ht="11.25" customHeight="1">
      <c r="A38" s="47">
        <v>18</v>
      </c>
      <c r="B38" s="8">
        <v>35</v>
      </c>
      <c r="C38" s="18" t="s">
        <v>101</v>
      </c>
      <c r="D38" s="19">
        <v>5</v>
      </c>
      <c r="E38" s="20">
        <v>38</v>
      </c>
      <c r="F38" s="19">
        <v>3800</v>
      </c>
      <c r="G38" s="20">
        <v>17</v>
      </c>
      <c r="H38" s="47">
        <f>SUM(D38:D39)</f>
        <v>5</v>
      </c>
      <c r="I38" s="22" t="s">
        <v>92</v>
      </c>
      <c r="J38" s="19">
        <v>1</v>
      </c>
      <c r="K38" s="20">
        <v>35</v>
      </c>
      <c r="L38" s="19">
        <v>800</v>
      </c>
      <c r="M38" s="20">
        <v>31</v>
      </c>
      <c r="N38" s="47">
        <f>SUM(J38:J39)</f>
        <v>1</v>
      </c>
      <c r="O38" s="22" t="s">
        <v>143</v>
      </c>
      <c r="P38" s="19">
        <v>2</v>
      </c>
      <c r="Q38" s="20">
        <v>30</v>
      </c>
      <c r="R38" s="19">
        <v>1360</v>
      </c>
      <c r="S38" s="20">
        <v>33</v>
      </c>
      <c r="T38" s="47">
        <f>SUM(P38:P39)</f>
        <v>8</v>
      </c>
      <c r="U38" s="48">
        <f>SUM(H38,N38,T38)</f>
        <v>14</v>
      </c>
      <c r="V38" s="35" t="s">
        <v>53</v>
      </c>
      <c r="W38" s="40"/>
      <c r="X38" s="44">
        <f>SUM(U38)-29</f>
        <v>-15</v>
      </c>
    </row>
    <row r="39" spans="1:24" ht="11.25" customHeight="1">
      <c r="A39" s="47"/>
      <c r="B39" s="8">
        <v>36</v>
      </c>
      <c r="C39" s="18" t="s">
        <v>140</v>
      </c>
      <c r="D39" s="19">
        <v>0</v>
      </c>
      <c r="E39" s="20"/>
      <c r="F39" s="19"/>
      <c r="G39" s="20">
        <v>38</v>
      </c>
      <c r="H39" s="47"/>
      <c r="I39" s="22" t="s">
        <v>99</v>
      </c>
      <c r="J39" s="19">
        <v>0</v>
      </c>
      <c r="K39" s="20"/>
      <c r="L39" s="19"/>
      <c r="M39" s="20">
        <v>38</v>
      </c>
      <c r="N39" s="47"/>
      <c r="O39" s="22" t="s">
        <v>68</v>
      </c>
      <c r="P39" s="19">
        <v>6</v>
      </c>
      <c r="Q39" s="20">
        <v>36.3</v>
      </c>
      <c r="R39" s="19">
        <v>4500</v>
      </c>
      <c r="S39" s="20">
        <v>14</v>
      </c>
      <c r="T39" s="47"/>
      <c r="U39" s="48"/>
      <c r="V39" s="36" t="s">
        <v>54</v>
      </c>
      <c r="W39" s="41"/>
      <c r="X39" s="44"/>
    </row>
    <row r="40" spans="1:24" ht="11.25" customHeight="1">
      <c r="A40" s="46">
        <v>19</v>
      </c>
      <c r="B40" s="12">
        <v>37</v>
      </c>
      <c r="C40" s="13" t="s">
        <v>167</v>
      </c>
      <c r="D40" s="14">
        <v>3</v>
      </c>
      <c r="E40" s="15">
        <v>32.4</v>
      </c>
      <c r="F40" s="14">
        <v>2080</v>
      </c>
      <c r="G40" s="15">
        <v>32</v>
      </c>
      <c r="H40" s="46">
        <f>SUM(D40:D41)</f>
        <v>6</v>
      </c>
      <c r="I40" s="16" t="s">
        <v>156</v>
      </c>
      <c r="J40" s="14">
        <v>1</v>
      </c>
      <c r="K40" s="15">
        <v>41.5</v>
      </c>
      <c r="L40" s="14">
        <v>940</v>
      </c>
      <c r="M40" s="15">
        <v>30</v>
      </c>
      <c r="N40" s="46">
        <f>SUM(J40:J41)</f>
        <v>1</v>
      </c>
      <c r="O40" s="16" t="s">
        <v>146</v>
      </c>
      <c r="P40" s="14">
        <v>2</v>
      </c>
      <c r="Q40" s="15">
        <v>36.9</v>
      </c>
      <c r="R40" s="14">
        <v>1480</v>
      </c>
      <c r="S40" s="15">
        <v>29</v>
      </c>
      <c r="T40" s="46">
        <f>SUM(P40:P41)</f>
        <v>15</v>
      </c>
      <c r="U40" s="49">
        <f>SUM(H40,N40,T40)</f>
        <v>22</v>
      </c>
      <c r="V40" s="33" t="s">
        <v>129</v>
      </c>
      <c r="W40" s="38"/>
      <c r="X40" s="45">
        <f>SUM(U40)-29</f>
        <v>-7</v>
      </c>
    </row>
    <row r="41" spans="1:24" ht="11.25" customHeight="1">
      <c r="A41" s="46"/>
      <c r="B41" s="12">
        <v>38</v>
      </c>
      <c r="C41" s="13" t="s">
        <v>166</v>
      </c>
      <c r="D41" s="14">
        <v>3</v>
      </c>
      <c r="E41" s="15">
        <v>37.2</v>
      </c>
      <c r="F41" s="14">
        <v>2300</v>
      </c>
      <c r="G41" s="15">
        <v>28</v>
      </c>
      <c r="H41" s="46"/>
      <c r="I41" s="16" t="s">
        <v>94</v>
      </c>
      <c r="J41" s="14">
        <v>0</v>
      </c>
      <c r="K41" s="15"/>
      <c r="L41" s="14"/>
      <c r="M41" s="15">
        <v>38</v>
      </c>
      <c r="N41" s="46"/>
      <c r="O41" s="16" t="s">
        <v>171</v>
      </c>
      <c r="P41" s="14">
        <v>13</v>
      </c>
      <c r="Q41" s="15">
        <v>32.4</v>
      </c>
      <c r="R41" s="14">
        <v>9040</v>
      </c>
      <c r="S41" s="15">
        <v>3</v>
      </c>
      <c r="T41" s="46"/>
      <c r="U41" s="49"/>
      <c r="V41" s="34" t="s">
        <v>127</v>
      </c>
      <c r="W41" s="39" t="s">
        <v>182</v>
      </c>
      <c r="X41" s="45"/>
    </row>
    <row r="42" spans="1:24" s="5" customFormat="1" ht="11.25">
      <c r="A42" s="69" t="s">
        <v>128</v>
      </c>
      <c r="B42" s="70"/>
      <c r="C42" s="63" t="s">
        <v>12</v>
      </c>
      <c r="D42" s="63"/>
      <c r="E42" s="63"/>
      <c r="F42" s="63"/>
      <c r="G42" s="63"/>
      <c r="H42" s="63"/>
      <c r="I42" s="63" t="s">
        <v>15</v>
      </c>
      <c r="J42" s="63"/>
      <c r="K42" s="63"/>
      <c r="L42" s="63"/>
      <c r="M42" s="63"/>
      <c r="N42" s="63"/>
      <c r="O42" s="63" t="s">
        <v>14</v>
      </c>
      <c r="P42" s="63"/>
      <c r="Q42" s="63"/>
      <c r="R42" s="63"/>
      <c r="S42" s="63"/>
      <c r="T42" s="63"/>
      <c r="U42" s="64">
        <f>SUM(C44,I44,O44)</f>
        <v>549</v>
      </c>
      <c r="V42" s="24" t="s">
        <v>19</v>
      </c>
      <c r="W42" s="24"/>
      <c r="X42" s="29" t="s">
        <v>16</v>
      </c>
    </row>
    <row r="43" spans="1:24" s="5" customFormat="1" ht="11.25">
      <c r="A43" s="67">
        <v>2017</v>
      </c>
      <c r="B43" s="68"/>
      <c r="C43" s="63" t="s">
        <v>13</v>
      </c>
      <c r="D43" s="63"/>
      <c r="E43" s="63"/>
      <c r="F43" s="63"/>
      <c r="G43" s="63"/>
      <c r="H43" s="63"/>
      <c r="I43" s="63" t="s">
        <v>13</v>
      </c>
      <c r="J43" s="63"/>
      <c r="K43" s="63"/>
      <c r="L43" s="63"/>
      <c r="M43" s="63"/>
      <c r="N43" s="63"/>
      <c r="O43" s="63" t="s">
        <v>13</v>
      </c>
      <c r="P43" s="63"/>
      <c r="Q43" s="63"/>
      <c r="R43" s="63"/>
      <c r="S43" s="63"/>
      <c r="T43" s="63"/>
      <c r="U43" s="65"/>
      <c r="V43" s="25" t="s">
        <v>20</v>
      </c>
      <c r="W43" s="25"/>
      <c r="X43" s="29" t="s">
        <v>17</v>
      </c>
    </row>
    <row r="44" spans="1:24" s="5" customFormat="1" ht="11.25">
      <c r="A44" s="58" t="s">
        <v>24</v>
      </c>
      <c r="B44" s="58"/>
      <c r="C44" s="62">
        <f>SUM(H4:H41)</f>
        <v>203</v>
      </c>
      <c r="D44" s="62"/>
      <c r="E44" s="62"/>
      <c r="F44" s="62"/>
      <c r="G44" s="62"/>
      <c r="H44" s="62"/>
      <c r="I44" s="62">
        <f>SUM(N4:N41)</f>
        <v>153</v>
      </c>
      <c r="J44" s="62"/>
      <c r="K44" s="62"/>
      <c r="L44" s="62"/>
      <c r="M44" s="62"/>
      <c r="N44" s="62"/>
      <c r="O44" s="62">
        <f>SUM(T4:T41)</f>
        <v>193</v>
      </c>
      <c r="P44" s="62"/>
      <c r="Q44" s="62"/>
      <c r="R44" s="62"/>
      <c r="S44" s="62"/>
      <c r="T44" s="62"/>
      <c r="U44" s="66"/>
      <c r="V44" s="25" t="s">
        <v>21</v>
      </c>
      <c r="W44" s="25"/>
      <c r="X44" s="29" t="s">
        <v>18</v>
      </c>
    </row>
    <row r="45" spans="1:24" ht="16.5" customHeight="1">
      <c r="A45" s="58"/>
      <c r="B45" s="58"/>
      <c r="C45" s="59" t="s">
        <v>9</v>
      </c>
      <c r="D45" s="60"/>
      <c r="E45" s="60"/>
      <c r="F45" s="60"/>
      <c r="G45" s="61"/>
      <c r="H45" s="32">
        <f>SUM(H4:H41)/20</f>
        <v>10.15</v>
      </c>
      <c r="I45" s="59" t="s">
        <v>9</v>
      </c>
      <c r="J45" s="60"/>
      <c r="K45" s="60"/>
      <c r="L45" s="60"/>
      <c r="M45" s="61"/>
      <c r="N45" s="32">
        <f>SUM(N4:N41)/20</f>
        <v>7.65</v>
      </c>
      <c r="O45" s="59" t="s">
        <v>9</v>
      </c>
      <c r="P45" s="60"/>
      <c r="Q45" s="60"/>
      <c r="R45" s="60"/>
      <c r="S45" s="61"/>
      <c r="T45" s="32">
        <f>SUM(T4:T41)/20</f>
        <v>9.65</v>
      </c>
      <c r="U45" s="31">
        <f>SUM(U4:U41)/19</f>
        <v>28.894736842105264</v>
      </c>
      <c r="V45" s="26" t="s">
        <v>22</v>
      </c>
      <c r="W45" s="26"/>
      <c r="X45" s="6">
        <f>SUM(X4:X41)</f>
        <v>-2</v>
      </c>
    </row>
  </sheetData>
  <sheetProtection/>
  <mergeCells count="143">
    <mergeCell ref="V4:V5"/>
    <mergeCell ref="V20:V21"/>
    <mergeCell ref="V32:V33"/>
    <mergeCell ref="V22:V23"/>
    <mergeCell ref="V26:V27"/>
    <mergeCell ref="V36:V37"/>
    <mergeCell ref="A18:A19"/>
    <mergeCell ref="T28:T29"/>
    <mergeCell ref="H30:H31"/>
    <mergeCell ref="X20:X21"/>
    <mergeCell ref="X22:X23"/>
    <mergeCell ref="X24:X25"/>
    <mergeCell ref="X26:X27"/>
    <mergeCell ref="A26:A27"/>
    <mergeCell ref="A28:A29"/>
    <mergeCell ref="X28:X29"/>
    <mergeCell ref="X6:X7"/>
    <mergeCell ref="X8:X9"/>
    <mergeCell ref="X10:X11"/>
    <mergeCell ref="X12:X13"/>
    <mergeCell ref="X14:X15"/>
    <mergeCell ref="X18:X19"/>
    <mergeCell ref="X16:X17"/>
    <mergeCell ref="A4:A5"/>
    <mergeCell ref="A6:A7"/>
    <mergeCell ref="A8:A9"/>
    <mergeCell ref="A10:A11"/>
    <mergeCell ref="A12:A13"/>
    <mergeCell ref="X4:X5"/>
    <mergeCell ref="H8:H9"/>
    <mergeCell ref="N8:N9"/>
    <mergeCell ref="H12:H13"/>
    <mergeCell ref="T12:T13"/>
    <mergeCell ref="B2:B3"/>
    <mergeCell ref="U42:U44"/>
    <mergeCell ref="I42:N42"/>
    <mergeCell ref="I43:N43"/>
    <mergeCell ref="I44:N44"/>
    <mergeCell ref="O42:T42"/>
    <mergeCell ref="O43:T43"/>
    <mergeCell ref="T4:T5"/>
    <mergeCell ref="A43:B43"/>
    <mergeCell ref="A42:B42"/>
    <mergeCell ref="A44:B45"/>
    <mergeCell ref="I45:M45"/>
    <mergeCell ref="O45:S45"/>
    <mergeCell ref="O44:T44"/>
    <mergeCell ref="C42:H42"/>
    <mergeCell ref="C44:H44"/>
    <mergeCell ref="C45:G45"/>
    <mergeCell ref="C43:H43"/>
    <mergeCell ref="N28:N29"/>
    <mergeCell ref="H24:H25"/>
    <mergeCell ref="H26:H27"/>
    <mergeCell ref="U4:U5"/>
    <mergeCell ref="U6:U7"/>
    <mergeCell ref="H14:H15"/>
    <mergeCell ref="H4:H5"/>
    <mergeCell ref="T6:T7"/>
    <mergeCell ref="N6:N7"/>
    <mergeCell ref="H6:H7"/>
    <mergeCell ref="I2:N2"/>
    <mergeCell ref="O2:T2"/>
    <mergeCell ref="N22:N23"/>
    <mergeCell ref="A20:A21"/>
    <mergeCell ref="A22:A23"/>
    <mergeCell ref="U16:U17"/>
    <mergeCell ref="U12:U13"/>
    <mergeCell ref="U20:U21"/>
    <mergeCell ref="N12:N13"/>
    <mergeCell ref="A14:A15"/>
    <mergeCell ref="A1:X1"/>
    <mergeCell ref="C2:H2"/>
    <mergeCell ref="A2:A3"/>
    <mergeCell ref="N4:N5"/>
    <mergeCell ref="U8:U9"/>
    <mergeCell ref="U10:U11"/>
    <mergeCell ref="H10:H11"/>
    <mergeCell ref="T8:T9"/>
    <mergeCell ref="T10:T11"/>
    <mergeCell ref="V2:V3"/>
    <mergeCell ref="U24:U25"/>
    <mergeCell ref="A16:A17"/>
    <mergeCell ref="H16:H17"/>
    <mergeCell ref="H18:H19"/>
    <mergeCell ref="H20:H21"/>
    <mergeCell ref="H22:H23"/>
    <mergeCell ref="N20:N21"/>
    <mergeCell ref="T16:T17"/>
    <mergeCell ref="T18:T19"/>
    <mergeCell ref="A24:A25"/>
    <mergeCell ref="N14:N15"/>
    <mergeCell ref="N16:N17"/>
    <mergeCell ref="N18:N19"/>
    <mergeCell ref="T20:T21"/>
    <mergeCell ref="U28:U29"/>
    <mergeCell ref="U14:U15"/>
    <mergeCell ref="U18:U19"/>
    <mergeCell ref="U22:U23"/>
    <mergeCell ref="U26:U27"/>
    <mergeCell ref="T14:T15"/>
    <mergeCell ref="H34:H35"/>
    <mergeCell ref="H36:H37"/>
    <mergeCell ref="T24:T25"/>
    <mergeCell ref="T26:T27"/>
    <mergeCell ref="N24:N25"/>
    <mergeCell ref="N26:N27"/>
    <mergeCell ref="H28:H29"/>
    <mergeCell ref="T30:T31"/>
    <mergeCell ref="T32:T33"/>
    <mergeCell ref="T34:T35"/>
    <mergeCell ref="A38:A39"/>
    <mergeCell ref="A40:A41"/>
    <mergeCell ref="T22:T23"/>
    <mergeCell ref="N10:N11"/>
    <mergeCell ref="A36:A37"/>
    <mergeCell ref="A30:A31"/>
    <mergeCell ref="A32:A33"/>
    <mergeCell ref="A34:A35"/>
    <mergeCell ref="H38:H39"/>
    <mergeCell ref="H40:H41"/>
    <mergeCell ref="N30:N31"/>
    <mergeCell ref="N32:N33"/>
    <mergeCell ref="N34:N35"/>
    <mergeCell ref="N36:N37"/>
    <mergeCell ref="N38:N39"/>
    <mergeCell ref="N40:N41"/>
    <mergeCell ref="H32:H33"/>
    <mergeCell ref="T36:T37"/>
    <mergeCell ref="T38:T39"/>
    <mergeCell ref="T40:T41"/>
    <mergeCell ref="U30:U31"/>
    <mergeCell ref="U32:U33"/>
    <mergeCell ref="U34:U35"/>
    <mergeCell ref="U36:U37"/>
    <mergeCell ref="U38:U39"/>
    <mergeCell ref="U40:U41"/>
    <mergeCell ref="X30:X31"/>
    <mergeCell ref="X32:X33"/>
    <mergeCell ref="X34:X35"/>
    <mergeCell ref="X36:X37"/>
    <mergeCell ref="X38:X39"/>
    <mergeCell ref="X40:X41"/>
  </mergeCells>
  <printOptions/>
  <pageMargins left="0.11811023622047245" right="0.11811023622047245" top="0.4724409448818898" bottom="0.11811023622047245" header="0.2362204724409449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Telesz</dc:creator>
  <cp:keywords/>
  <dc:description/>
  <cp:lastModifiedBy>ORE</cp:lastModifiedBy>
  <cp:lastPrinted>2017-06-22T08:47:15Z</cp:lastPrinted>
  <dcterms:created xsi:type="dcterms:W3CDTF">2003-06-13T07:01:41Z</dcterms:created>
  <dcterms:modified xsi:type="dcterms:W3CDTF">2018-06-13T18:49:37Z</dcterms:modified>
  <cp:category/>
  <cp:version/>
  <cp:contentType/>
  <cp:contentStatus/>
</cp:coreProperties>
</file>